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1955" windowHeight="3285" tabRatio="602" activeTab="7"/>
  </bookViews>
  <sheets>
    <sheet name="М" sheetId="1" r:id="rId1"/>
    <sheet name="Л" sheetId="2" r:id="rId2"/>
    <sheet name="Х" sheetId="3" r:id="rId3"/>
    <sheet name="О" sheetId="4" r:id="rId4"/>
    <sheet name="Ж" sheetId="5" r:id="rId5"/>
    <sheet name="Ш без селищ" sheetId="6" r:id="rId6"/>
    <sheet name="З" sheetId="7" r:id="rId7"/>
    <sheet name="К" sheetId="8" r:id="rId8"/>
  </sheets>
  <definedNames>
    <definedName name="_xlnm.Print_Titles" localSheetId="6">'З'!$9:$10</definedName>
    <definedName name="_xlnm.Print_Titles" localSheetId="7">'К'!$9:$10</definedName>
    <definedName name="_xlnm.Print_Titles" localSheetId="0">'М'!$9:$10</definedName>
    <definedName name="_xlnm.Print_Titles" localSheetId="3">'О'!$9:$10</definedName>
    <definedName name="_xlnm.Print_Titles" localSheetId="2">'Х'!$9:$10</definedName>
    <definedName name="_xlnm.Print_Titles" localSheetId="5">'Ш без селищ'!$9:$10</definedName>
    <definedName name="_xlnm.Print_Area" localSheetId="4">'Ж'!$A$1:$F$52</definedName>
    <definedName name="_xlnm.Print_Area" localSheetId="6">'З'!$A$1:$F$51</definedName>
    <definedName name="_xlnm.Print_Area" localSheetId="7">'К'!$A$1:$F$57</definedName>
    <definedName name="_xlnm.Print_Area" localSheetId="1">'Л'!$A$1:$F$51</definedName>
    <definedName name="_xlnm.Print_Area" localSheetId="0">'М'!$A$1:$F$90</definedName>
    <definedName name="_xlnm.Print_Area" localSheetId="3">'О'!$A$1:$F$55</definedName>
    <definedName name="_xlnm.Print_Area" localSheetId="2">'Х'!$A$1:$F$48</definedName>
    <definedName name="_xlnm.Print_Area" localSheetId="5">'Ш без селищ'!$A$1:$F$56</definedName>
  </definedNames>
  <calcPr fullCalcOnLoad="1"/>
</workbook>
</file>

<file path=xl/sharedStrings.xml><?xml version="1.0" encoding="utf-8"?>
<sst xmlns="http://schemas.openxmlformats.org/spreadsheetml/2006/main" count="425" uniqueCount="133">
  <si>
    <t>Міський бюджет</t>
  </si>
  <si>
    <t>(грн.)</t>
  </si>
  <si>
    <t>Код</t>
  </si>
  <si>
    <t>Доходи</t>
  </si>
  <si>
    <t>Загальний фонд</t>
  </si>
  <si>
    <t>Спеціальний фонд</t>
  </si>
  <si>
    <t>Разом</t>
  </si>
  <si>
    <t>Податкові надходження</t>
  </si>
  <si>
    <t>Податки на доходи, податки на прибуток, податки на збільшення ринкової вартості</t>
  </si>
  <si>
    <t>Прибутковий податок з громадян</t>
  </si>
  <si>
    <t>Фіксований податок на доходи фізичних осіб від підприємсницької діяльності</t>
  </si>
  <si>
    <t>Податок на прибуток підприємств</t>
  </si>
  <si>
    <t>Податок на прибуток підприємств і організацій, що належать до комунальної власності</t>
  </si>
  <si>
    <t>Податки на власність</t>
  </si>
  <si>
    <t>Податок з власників транспортних засобів та інших самохідних машин і механізмів</t>
  </si>
  <si>
    <t>Збори за спеціальне використання природних ресурсів</t>
  </si>
  <si>
    <t>Плата за землю</t>
  </si>
  <si>
    <t>Внутрішні податки на товари та послуги</t>
  </si>
  <si>
    <t>Плата за ліцензії на певні види господарської діяльності</t>
  </si>
  <si>
    <t>Плата за державну реєстрацію суб''єктів підприємницької діяльності</t>
  </si>
  <si>
    <t xml:space="preserve"> Плата за ліцензії на право роздрібної торгівлі алкогольними напоями та тютюновими виробами</t>
  </si>
  <si>
    <t>Плата за торговий патент на деякі види підприємницької діяльності</t>
  </si>
  <si>
    <t>Плата за придбання торгових патентів пунктами продажу нафтопродуктів (автозаправними станціями, заправними пунктами)</t>
  </si>
  <si>
    <t>Інші податки</t>
  </si>
  <si>
    <t>Місцеві податки і збори</t>
  </si>
  <si>
    <t xml:space="preserve">Єдиний податок для суб’єктів малого підприємництва </t>
  </si>
  <si>
    <t>Неподаткові надходження</t>
  </si>
  <si>
    <t xml:space="preserve">Доходи від власності та підприємницької діяльності </t>
  </si>
  <si>
    <t>Надходження до бюджету сум відсотків банків за користування тимчасово вільними бюджетними коштами</t>
  </si>
  <si>
    <t xml:space="preserve">Інші надходження </t>
  </si>
  <si>
    <t>Аміністративні збори та платежі, доходи від некомерційного та побічного продажу</t>
  </si>
  <si>
    <t>Плата за оренду цілісних майнових комплексів та іншого майна</t>
  </si>
  <si>
    <t>Державне мито</t>
  </si>
  <si>
    <t>Державне мито, пов'язане з видачею та оформленням закордонних паспортів (посвідок) та паспортів громадян України</t>
  </si>
  <si>
    <t>Надходження від штрафів та фінансових санкцій</t>
  </si>
  <si>
    <t>Адміністративні штрафи та інші санкції</t>
  </si>
  <si>
    <t>Інші неподаткові надходження</t>
  </si>
  <si>
    <t>Надходження сум кредиторської та депонентської заборгованості підприємств, організацій та установ, щодо яких минув строк позивної давності</t>
  </si>
  <si>
    <t>Інші надходження</t>
  </si>
  <si>
    <t>Надходження коштів з рахунків виборчих фондів</t>
  </si>
  <si>
    <t>Інші надходження до фондів охорони навколишнього природного середовища</t>
  </si>
  <si>
    <t xml:space="preserve"> Власні надходження бюджетних установ і організацій</t>
  </si>
  <si>
    <t>Доходи від операцій з капіталом</t>
  </si>
  <si>
    <t>Надходження від продажу основного капіталу</t>
  </si>
  <si>
    <t>Надходження від віджудження майна, що знаходиться у комунальній власності</t>
  </si>
  <si>
    <t xml:space="preserve">Цільові фонди </t>
  </si>
  <si>
    <t>Збір за забруднення навколишнього природного середовища</t>
  </si>
  <si>
    <t xml:space="preserve">Цільові фонди, утворені Верховною Радою Автономної Республіки Крим, органами місцевого самоврядування та місцевими органами  виконавчої влади  </t>
  </si>
  <si>
    <t>Разом доходів</t>
  </si>
  <si>
    <t>Офіційні трансферти</t>
  </si>
  <si>
    <t>Дотації</t>
  </si>
  <si>
    <t>Субвенції</t>
  </si>
  <si>
    <t xml:space="preserve">Субвенція з держбюджету місцевому бюджету на надання пільг та субвенцій на оплату єлетроєнергії, природнаго газу, послуг теплопостачання </t>
  </si>
  <si>
    <t>Всього доходів</t>
  </si>
  <si>
    <t>Баланс</t>
  </si>
  <si>
    <t xml:space="preserve">Секретар ради                               </t>
  </si>
  <si>
    <t>І.І. Наливайко</t>
  </si>
  <si>
    <t>Бюджет Ленінського району</t>
  </si>
  <si>
    <t>Плата за користування надрами</t>
  </si>
  <si>
    <t>Податок на промисел</t>
  </si>
  <si>
    <t>Плата за видачу ліцензій та сертифікатів</t>
  </si>
  <si>
    <t>Суми, стягнені з винних осіб, за шкоду, заподіяну підприємству, установі, організації</t>
  </si>
  <si>
    <t>Субвенції, одержані на виплату допомог сім'ям з дітьми, інвалідам дитинства та дітям-інвалідам</t>
  </si>
  <si>
    <t>Бюджет Хортицького району</t>
  </si>
  <si>
    <t>Бюджет Орджонікідзевського району</t>
  </si>
  <si>
    <t>Фііксований сільськогосподарський податок</t>
  </si>
  <si>
    <t>Бюджет Жовтневого району</t>
  </si>
  <si>
    <t>Платежі за користування надрами</t>
  </si>
  <si>
    <t>Бюджет Шевченківського району</t>
  </si>
  <si>
    <t>Надходження сум кредиторської тп дебіторської заборгованості підприємств, організацій та установ, щодо яких минув строк позивної довності</t>
  </si>
  <si>
    <t>Бюджет Заводського району</t>
  </si>
  <si>
    <t>Збір за спеціальне використання водних ресурсів та збір за користування водами для потреб гідроенергетики і водного транспорту</t>
  </si>
  <si>
    <t>Секретар ради</t>
  </si>
  <si>
    <t>І.І.Наливайко</t>
  </si>
  <si>
    <t>Бюджет Комунарського району</t>
  </si>
  <si>
    <t>Збір за спеціальне використання лісових ресурсів та користування земельними ділянками лісового фонду</t>
  </si>
  <si>
    <t>Фіксований сільськогосподарський податок</t>
  </si>
  <si>
    <t>Суми, стягені з винних осіб за шкоду заподіяну підприємству, установі, організації</t>
  </si>
  <si>
    <t>Нез'ясовані платежі</t>
  </si>
  <si>
    <t>Фінансовий сільсько-господарський податок, нарахований після 1 січня 2001 року</t>
  </si>
  <si>
    <t xml:space="preserve">Плата за утримання дітей у школах-інтернат </t>
  </si>
  <si>
    <t xml:space="preserve">Субвенція з держбюджету місцевому бюджету на надання пільг громадянам, які постраждали внаслідок Чорнобильскої катастрофи на оплату природного газу, послуг тепло-водопосточання, послуг звязку і т.д. </t>
  </si>
  <si>
    <t>Адміністративні збори та платежі, доходи від некомерційного та побічного продажу</t>
  </si>
  <si>
    <t>Плата за державну реєстрацію, крім плати за державну реєстрацію субєктів підприємницької діяльності</t>
  </si>
  <si>
    <t xml:space="preserve">Разом </t>
  </si>
  <si>
    <t>З іншої частини бюджету</t>
  </si>
  <si>
    <t>Кошти, одержані із загального фонду бюджету до бюджету розвитку (спеціального фонду)</t>
  </si>
  <si>
    <t xml:space="preserve">             до рішення міської ради</t>
  </si>
  <si>
    <t xml:space="preserve">          ____________ № _____</t>
  </si>
  <si>
    <t xml:space="preserve">         до рішення міської ради</t>
  </si>
  <si>
    <t xml:space="preserve">                                                             Додаток 2</t>
  </si>
  <si>
    <t xml:space="preserve">           ____________ № _____</t>
  </si>
  <si>
    <t xml:space="preserve">          до рішення міської ради</t>
  </si>
  <si>
    <t xml:space="preserve">        _____________ № _____</t>
  </si>
  <si>
    <t xml:space="preserve">     до рішення міської ради</t>
  </si>
  <si>
    <t xml:space="preserve">                                                        Додаток 6</t>
  </si>
  <si>
    <t xml:space="preserve">                                                        Додаток 7</t>
  </si>
  <si>
    <t xml:space="preserve">                                                                Додаток 1</t>
  </si>
  <si>
    <t xml:space="preserve">                                                            Додаток 3</t>
  </si>
  <si>
    <t xml:space="preserve">                                                            Додаток 4</t>
  </si>
  <si>
    <t xml:space="preserve">                                                       Додаток 8</t>
  </si>
  <si>
    <t>Дотації вирівнювання що одержуються з районних та міських бюджетів</t>
  </si>
  <si>
    <t xml:space="preserve">                                                             Додаток 5</t>
  </si>
  <si>
    <t>Інші дотації</t>
  </si>
  <si>
    <t>Субвенція з державного бюджету місцевим бюджетам на погашення заборгованості з пільг населенню за надані послуги зв'язку</t>
  </si>
  <si>
    <t>Податок з доходів фізичних осіб</t>
  </si>
  <si>
    <t>Доходи від операцій з кредитування та надання гарантій</t>
  </si>
  <si>
    <t xml:space="preserve">Відсотки за користування позиками,які надавалися з місцевих бюджетів </t>
  </si>
  <si>
    <t>Субвенція з державного бюджету місцевому бюджету м.Запоріжжя на розробку проектно-кошторисної документації та початок будівництва автотранспортної магістралі через річку Дніпро у м.Запріжжі</t>
  </si>
  <si>
    <t>Податки, не віднесені до інших категорій</t>
  </si>
  <si>
    <t>Надходження від продажу землі</t>
  </si>
  <si>
    <t>Субвенція з державного бюджету місцевим бюджетам на виконання інвестиційних проектів</t>
  </si>
  <si>
    <t>Субвенція з державного бюджету місцевим бюджетам на виконання заходів з упередження аварій та запобіганню техногенних катастроф у житлово-комунальному господарстві</t>
  </si>
  <si>
    <t>Державне мито, що сплачується за місцем розгляду та оформлення документі, у тому числі за оформлення документів на спадщину і дарування</t>
  </si>
  <si>
    <t>Субвенція з державного бюджету місцевому бюджету м.Запоріжжя на розробку проектно-кошторисної документації та початок будівництва автотранспортної магістралі через річку Дніпро у м.Запоріжжі</t>
  </si>
  <si>
    <t>Додаткова дотація з державного бюджету місцевим бюджетам на запровадження з 1 вересня 2004 року мінімальної заробітної плати у розмірі 237 гривеь на місяць із збереженням діючих співвідношень в оплаті праці працівників бюджетної сфери</t>
  </si>
  <si>
    <t>Додаткова дотація з державного бюджету місцевим бюджетам на запровадження з 1 вересня 2004 року мінімальної заробітної плати у розмірі 237 гривень на місяць із збереженням діючих співвідношень в оплаті праці працівників бюджетної сфери</t>
  </si>
  <si>
    <t>Дивіденди (доход), нараховані на акції (частки, паї) господарських товариств, що є у власності відповідної територіальної громади</t>
  </si>
  <si>
    <t>Надходження від відшкодування втрат сільськогосподарського та лісогосподарського призначення</t>
  </si>
  <si>
    <t>Дотація з Держ.б-ту на зменшення фактичних диспропорцій між місцевими бюджетами через нерівномірність мережі бюджетних установ</t>
  </si>
  <si>
    <t xml:space="preserve">Субвенція з державного бюджету місцевим бюджетам на виплату допомоги сім'ям з дітьми, малозабезпеченим сім'ям, інвалідам з дитинства і дітям-інвалідам </t>
  </si>
  <si>
    <t>Субвенція з державного бюджету місцевим бюджетам на надання пільг ветеранам війни і праці, ветеранам військової служби, ветеранам органів внутрішніх справ, ветеранам державної пожежної охорони, особам, звільненим з військової служби, які стали інвалідами під час проходження військової служби, реабілітованим громадянам, які стали інвалідами внаслідок репресій або є пенсіонерами та громадянам, які постраждали внаслідок Чорнобильської катастрофи, з послуг зв'язку та інших передбачених законодавством пільг (крім пільг на одержання ліків, зубопротезування, оплату електроенергії, природного і скрапленого газу, твердого та рідкого пічного побутового палива, послуг тепло-, водопостачання і водовідведення, квартирної плати, вивезення побутового сміття та рідких нечистот) та компенсацію за пільговий проїзд окремих категорій громадян</t>
  </si>
  <si>
    <t xml:space="preserve">Субвенція з державного бюджету місцевим бюджетам на надання  пільг ветеранам війни, ветеранам праці, які мають особливі трудові заслуги перед Батьківщиною, ветеранам війської служби, ветеранам органів внутрішніх справ, ветеранам державної пожежної охорони, вдовам ветеранів військової служби, ветеранів органів внутрішніх справ та державної пожежної охорони, а також звільненим із служби за віком, хворобою або вислугою років військовослужбовцям Служби безпеки,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звільненним з військової служби особам, </t>
  </si>
  <si>
    <t xml:space="preserve"> які стали інвалідами під час проходження  військової служби, батькам та членам сімей військовослужбовців, які загинули, померли або стали інвалідами при проходженні військової служби, реабілітованим громадянам, які стали інвалідами внаслідок репресій, або є пенсіонерами, громадянам, які постраждали внаслідок Чорнобильської катастрофи, пільг передбачених пунктом "Ї" частини першої статті 77 основ законодавства України про охорону здоров'я, частиною другою статті 29 Основ законодавства України про культуру, абзацом першим частини четвертої статті 57 Закону України "Про освіту",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нечістот</t>
  </si>
  <si>
    <t>Субвенція з державного бюджету місцевим бюджетам на надання пільг ветеранам війни, ветеранам праці,  які мають особливі трудові заслуги перед Батьківщиною, ветеранам військової служби, ветеранам органів внутрішніх справ, ветеранам державної пожежної охорони, вдовам ветеранів військової служби, ветеранів органів внутрішніх справ та державної пожежної охорони, а також звільненим із служби за віком, хворобою або вислугою років військовослужбовцям Служби безпеки,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звільненним з військової служби особам, які стали інвалідами під час проходження  військової служби,</t>
  </si>
  <si>
    <t xml:space="preserve"> батькам та членам сімей військовослужбовців, які загинули, померли або стали інвалідами при проходженні військової служби,  громадянам, які постраждали внаслідок Чорнобильської катастрофи, пільг передбачених пунктом "Ї" частини першої статті 77 основ законодавства України про охорону здоров'я, частиною другою статті 29 Основ законодавства України про культуру, абзацом першим частини четвертої статті 57 Закону України "Про освіту", та житлових субсидій населенню на придбання твердого та рідкого пічного побутового палива і скрапленого газу</t>
  </si>
  <si>
    <t xml:space="preserve">Податки, не віднесені до інших категорій </t>
  </si>
  <si>
    <t xml:space="preserve">Інші дотації </t>
  </si>
  <si>
    <t>Збір за спеціальне використання природних ресурсів</t>
  </si>
  <si>
    <t xml:space="preserve">Плата за користування надрами місцевого значення </t>
  </si>
  <si>
    <t>Дотації вирівнювання , що одержуються з районних та міських (міст Києваі Севастополя, міст республіканського та обласного значення) бюджетів</t>
  </si>
  <si>
    <t xml:space="preserve">Частина прибутку (доходу)господарських організацій (які належать до комунальної власності, або у статутних яких є частка комунальної власності), що вилучається до бюджету </t>
  </si>
  <si>
    <t>_15.09.2005_№_5_</t>
  </si>
</sst>
</file>

<file path=xl/styles.xml><?xml version="1.0" encoding="utf-8"?>
<styleSheet xmlns="http://schemas.openxmlformats.org/spreadsheetml/2006/main">
  <numFmts count="6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000"/>
    <numFmt numFmtId="175" formatCode="0.00000"/>
    <numFmt numFmtId="176" formatCode="#,##0.000"/>
    <numFmt numFmtId="177" formatCode="#,##0.0000"/>
    <numFmt numFmtId="178" formatCode="#,##0.0"/>
    <numFmt numFmtId="179" formatCode="0.0000000"/>
    <numFmt numFmtId="180" formatCode="0.000000"/>
    <numFmt numFmtId="181" formatCode="#,##0\ &quot;к.&quot;;\-#,##0\ &quot;к.&quot;"/>
    <numFmt numFmtId="182" formatCode="#,##0\ &quot;к.&quot;;[Red]\-#,##0\ &quot;к.&quot;"/>
    <numFmt numFmtId="183" formatCode="#,##0.00\ &quot;к.&quot;;\-#,##0.00\ &quot;к.&quot;"/>
    <numFmt numFmtId="184" formatCode="#,##0.00\ &quot;к.&quot;;[Red]\-#,##0.00\ &quot;к.&quot;"/>
    <numFmt numFmtId="185" formatCode="_-* #,##0\ &quot;к.&quot;_-;\-* #,##0\ &quot;к.&quot;_-;_-* &quot;-&quot;\ &quot;к.&quot;_-;_-@_-"/>
    <numFmt numFmtId="186" formatCode="_-* #,##0\ _к_._-;\-* #,##0\ _к_._-;_-* &quot;-&quot;\ _к_._-;_-@_-"/>
    <numFmt numFmtId="187" formatCode="_-* #,##0.00\ &quot;к.&quot;_-;\-* #,##0.00\ &quot;к.&quot;_-;_-* &quot;-&quot;??\ &quot;к.&quot;_-;_-@_-"/>
    <numFmt numFmtId="188" formatCode="_-* #,##0.00\ _к_._-;\-* #,##0.00\ _к_._-;_-* &quot;-&quot;??\ _к_._-;_-@_-"/>
    <numFmt numFmtId="189" formatCode="#,##0\ &quot;р.&quot;;[Red]\-#,##0\ &quot;р.&quot;"/>
    <numFmt numFmtId="190" formatCode="_-* #,##0.00\ _р_._-;\-* #,##0.00\ _р_._-;_-* &quot;-&quot;??\ _р_._-;_-@_-"/>
    <numFmt numFmtId="191" formatCode="#,##0\ &quot;р.&quot;;\-#,##0\ &quot;р.&quot;"/>
    <numFmt numFmtId="192" formatCode="#,##0.00\ &quot;р.&quot;;\-#,##0.00\ &quot;р.&quot;"/>
    <numFmt numFmtId="193" formatCode="#,##0.00\ &quot;р.&quot;;[Red]\-#,##0.00\ &quot;р.&quot;"/>
    <numFmt numFmtId="194" formatCode="_-* #,##0\ &quot;р.&quot;_-;\-* #,##0\ &quot;р.&quot;_-;_-* &quot;-&quot;\ &quot;р.&quot;_-;_-@_-"/>
    <numFmt numFmtId="195" formatCode="_-* #,##0\ _р_._-;\-* #,##0\ _р_._-;_-* &quot;-&quot;\ _р_._-;_-@_-"/>
    <numFmt numFmtId="196" formatCode="_-* #,##0.00\ &quot;р.&quot;_-;\-* #,##0.00\ &quot;р.&quot;_-;_-* &quot;-&quot;??\ &quot;р.&quot;_-;_-@_-"/>
    <numFmt numFmtId="197" formatCode="0.00_)"/>
    <numFmt numFmtId="198" formatCode="0_)"/>
    <numFmt numFmtId="199" formatCode="0.000_)"/>
    <numFmt numFmtId="200" formatCode="0.0000_)"/>
    <numFmt numFmtId="201" formatCode="&quot;$&quot;#,##0_);\(&quot;$&quot;#,##0\)"/>
    <numFmt numFmtId="202" formatCode="&quot;$&quot;#,##0_);[Red]\(&quot;$&quot;#,##0\)"/>
    <numFmt numFmtId="203" formatCode="&quot;$&quot;#,##0.00_);\(&quot;$&quot;#,##0.00\)"/>
    <numFmt numFmtId="204" formatCode="&quot;$&quot;#,##0.00_);[Red]\(&quot;$&quot;#,##0.00\)"/>
    <numFmt numFmtId="205" formatCode="_(&quot;$&quot;* #,##0_);_(&quot;$&quot;* \(#,##0\);_(&quot;$&quot;* &quot;-&quot;_);_(@_)"/>
    <numFmt numFmtId="206" formatCode="_(* #,##0_);_(* \(#,##0\);_(* &quot;-&quot;_);_(@_)"/>
    <numFmt numFmtId="207" formatCode="_(&quot;$&quot;* #,##0.00_);_(&quot;$&quot;* \(#,##0.00\);_(&quot;$&quot;* &quot;-&quot;??_);_(@_)"/>
    <numFmt numFmtId="208" formatCode="_(* #,##0.00_);_(* \(#,##0.00\);_(* &quot;-&quot;??_);_(@_)"/>
    <numFmt numFmtId="209" formatCode="mmmm\ d\,\ yyyy"/>
    <numFmt numFmtId="210" formatCode="&quot;R&quot;\ #,##0;&quot;R&quot;\ \-#,##0"/>
    <numFmt numFmtId="211" formatCode="&quot;R&quot;\ #,##0;[Red]&quot;R&quot;\ \-#,##0"/>
    <numFmt numFmtId="212" formatCode="&quot;R&quot;\ #,##0.00;&quot;R&quot;\ \-#,##0.00"/>
    <numFmt numFmtId="213" formatCode="&quot;R&quot;\ #,##0.00;[Red]&quot;R&quot;\ \-#,##0.00"/>
    <numFmt numFmtId="214" formatCode="_ &quot;R&quot;\ * #,##0_ ;_ &quot;R&quot;\ * \-#,##0_ ;_ &quot;R&quot;\ * &quot;-&quot;_ ;_ @_ "/>
    <numFmt numFmtId="215" formatCode="_ * #,##0_ ;_ * \-#,##0_ ;_ * &quot;-&quot;_ ;_ @_ "/>
    <numFmt numFmtId="216" formatCode="_ &quot;R&quot;\ * #,##0.00_ ;_ &quot;R&quot;\ * \-#,##0.00_ ;_ &quot;R&quot;\ * &quot;-&quot;??_ ;_ @_ "/>
    <numFmt numFmtId="217" formatCode="_ * #,##0.00_ ;_ * \-#,##0.00_ ;_ * &quot;-&quot;??_ ;_ @_ "/>
    <numFmt numFmtId="218" formatCode="0.00000000"/>
    <numFmt numFmtId="219" formatCode="0.0%"/>
    <numFmt numFmtId="220" formatCode="#,##0.0_р_."/>
    <numFmt numFmtId="221" formatCode="#,##0.0_ ;\-#,##0.0\ "/>
  </numFmts>
  <fonts count="13">
    <font>
      <sz val="10"/>
      <name val="Arial Cyr"/>
      <family val="0"/>
    </font>
    <font>
      <sz val="12"/>
      <name val="Times New Roman Cyr"/>
      <family val="1"/>
    </font>
    <font>
      <sz val="11"/>
      <name val="Arial Cyr"/>
      <family val="2"/>
    </font>
    <font>
      <b/>
      <sz val="12"/>
      <name val="Arial Cyr"/>
      <family val="2"/>
    </font>
    <font>
      <b/>
      <sz val="10"/>
      <name val="Arial Cyr"/>
      <family val="2"/>
    </font>
    <font>
      <b/>
      <sz val="11"/>
      <name val="Arial Cyr"/>
      <family val="2"/>
    </font>
    <font>
      <b/>
      <sz val="12"/>
      <name val="Arial"/>
      <family val="2"/>
    </font>
    <font>
      <sz val="16"/>
      <name val="Times New Roman CE"/>
      <family val="1"/>
    </font>
    <font>
      <sz val="14"/>
      <name val="Arial Cyr"/>
      <family val="2"/>
    </font>
    <font>
      <sz val="16"/>
      <name val="Arial Cyr"/>
      <family val="2"/>
    </font>
    <font>
      <sz val="12"/>
      <name val="UkrainianPragmatica"/>
      <family val="0"/>
    </font>
    <font>
      <sz val="8"/>
      <name val="Arial Cyr"/>
      <family val="0"/>
    </font>
    <font>
      <i/>
      <sz val="11"/>
      <name val="Times New Roman"/>
      <family val="1"/>
    </font>
  </fonts>
  <fills count="2">
    <fill>
      <patternFill/>
    </fill>
    <fill>
      <patternFill patternType="gray125"/>
    </fill>
  </fills>
  <borders count="50">
    <border>
      <left/>
      <right/>
      <top/>
      <bottom/>
      <diagonal/>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color indexed="63"/>
      </bottom>
    </border>
    <border>
      <left style="thin"/>
      <right>
        <color indexed="63"/>
      </right>
      <top>
        <color indexed="63"/>
      </top>
      <bottom>
        <color indexed="63"/>
      </bottom>
    </border>
    <border>
      <left style="medium"/>
      <right style="thin"/>
      <top style="thin"/>
      <bottom style="thin"/>
    </border>
    <border>
      <left style="thin"/>
      <right style="medium"/>
      <top style="thin"/>
      <bottom style="thin"/>
    </border>
    <border>
      <left style="medium"/>
      <right style="thin"/>
      <top style="thin"/>
      <bottom>
        <color indexed="63"/>
      </bottom>
    </border>
    <border>
      <left>
        <color indexed="63"/>
      </left>
      <right style="medium"/>
      <top style="thin"/>
      <bottom>
        <color indexed="63"/>
      </bottom>
    </border>
    <border>
      <left style="medium"/>
      <right style="thin"/>
      <top style="thin"/>
      <bottom style="medium"/>
    </border>
    <border>
      <left>
        <color indexed="63"/>
      </left>
      <right style="medium"/>
      <top style="thin"/>
      <bottom style="medium"/>
    </border>
    <border>
      <left style="medium"/>
      <right>
        <color indexed="63"/>
      </right>
      <top style="medium"/>
      <bottom style="medium"/>
    </border>
    <border>
      <left style="thin"/>
      <right style="medium"/>
      <top style="medium"/>
      <bottom style="medium"/>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style="thin"/>
      <right style="thin"/>
      <top style="medium"/>
      <bottom style="medium"/>
    </border>
    <border>
      <left>
        <color indexed="63"/>
      </left>
      <right style="medium"/>
      <top style="medium"/>
      <bottom style="medium"/>
    </border>
    <border>
      <left style="thin"/>
      <right style="thin"/>
      <top>
        <color indexed="63"/>
      </top>
      <bottom>
        <color indexed="63"/>
      </bottom>
    </border>
    <border>
      <left style="thin"/>
      <right style="medium"/>
      <top>
        <color indexed="63"/>
      </top>
      <bottom>
        <color indexed="63"/>
      </bottom>
    </border>
    <border>
      <left style="medium"/>
      <right>
        <color indexed="63"/>
      </right>
      <top>
        <color indexed="63"/>
      </top>
      <bottom style="thin"/>
    </border>
    <border>
      <left>
        <color indexed="63"/>
      </left>
      <right style="medium"/>
      <top style="thin"/>
      <bottom style="thin"/>
    </border>
    <border>
      <left>
        <color indexed="63"/>
      </left>
      <right style="thin"/>
      <top style="medium"/>
      <bottom>
        <color indexed="63"/>
      </bottom>
    </border>
    <border>
      <left>
        <color indexed="63"/>
      </left>
      <right style="thin"/>
      <top style="thin"/>
      <bottom style="thin"/>
    </border>
    <border>
      <left>
        <color indexed="63"/>
      </left>
      <right style="thin"/>
      <top>
        <color indexed="63"/>
      </top>
      <bottom style="thin"/>
    </border>
    <border>
      <left>
        <color indexed="63"/>
      </left>
      <right>
        <color indexed="63"/>
      </right>
      <top>
        <color indexed="63"/>
      </top>
      <bottom style="medium"/>
    </border>
    <border>
      <left style="thin"/>
      <right>
        <color indexed="63"/>
      </right>
      <top style="medium"/>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color indexed="63"/>
      </bottom>
    </border>
    <border>
      <left>
        <color indexed="63"/>
      </left>
      <right style="thin"/>
      <top style="thin"/>
      <bottom style="mediu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9" fontId="0" fillId="0" borderId="0" applyFont="0" applyFill="0" applyBorder="0" applyAlignment="0" applyProtection="0"/>
    <xf numFmtId="190" fontId="1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80">
    <xf numFmtId="0" fontId="0" fillId="0" borderId="0" xfId="0" applyAlignment="1">
      <alignment/>
    </xf>
    <xf numFmtId="0" fontId="0" fillId="0" borderId="0" xfId="0" applyFont="1" applyAlignment="1">
      <alignment/>
    </xf>
    <xf numFmtId="0" fontId="0" fillId="0" borderId="0" xfId="0" applyAlignment="1">
      <alignment horizontal="right"/>
    </xf>
    <xf numFmtId="0" fontId="0" fillId="0" borderId="0" xfId="0" applyAlignment="1">
      <alignment horizont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4" fillId="0" borderId="7" xfId="0" applyFont="1" applyBorder="1" applyAlignment="1">
      <alignment horizontal="center"/>
    </xf>
    <xf numFmtId="0" fontId="5" fillId="0" borderId="8" xfId="0" applyFont="1" applyBorder="1" applyAlignment="1">
      <alignment horizontal="center"/>
    </xf>
    <xf numFmtId="0" fontId="0" fillId="0" borderId="9" xfId="17" applyFont="1" applyBorder="1" applyAlignment="1" applyProtection="1">
      <alignment horizontal="center" vertical="center"/>
      <protection/>
    </xf>
    <xf numFmtId="0" fontId="0" fillId="0" borderId="10" xfId="17" applyFont="1" applyBorder="1" applyAlignment="1" applyProtection="1">
      <alignment vertical="center" wrapText="1"/>
      <protection/>
    </xf>
    <xf numFmtId="0" fontId="4" fillId="0" borderId="9" xfId="17" applyFont="1" applyBorder="1" applyAlignment="1" applyProtection="1">
      <alignment horizontal="center" vertical="center"/>
      <protection/>
    </xf>
    <xf numFmtId="0" fontId="4" fillId="0" borderId="10" xfId="17" applyFont="1" applyBorder="1" applyAlignment="1" applyProtection="1">
      <alignment vertical="center" wrapText="1"/>
      <protection/>
    </xf>
    <xf numFmtId="0" fontId="4" fillId="0" borderId="10" xfId="17" applyFont="1" applyBorder="1" applyAlignment="1" applyProtection="1">
      <alignment horizontal="center" vertical="center" wrapText="1"/>
      <protection/>
    </xf>
    <xf numFmtId="0" fontId="0" fillId="0" borderId="9" xfId="17" applyFont="1" applyBorder="1" applyAlignment="1" applyProtection="1">
      <alignment horizontal="center" vertical="center" wrapText="1"/>
      <protection/>
    </xf>
    <xf numFmtId="0" fontId="4" fillId="0" borderId="9" xfId="17" applyFont="1" applyBorder="1" applyAlignment="1" applyProtection="1">
      <alignment horizontal="center" vertical="center" wrapText="1"/>
      <protection/>
    </xf>
    <xf numFmtId="0" fontId="0" fillId="0" borderId="9" xfId="0" applyFont="1" applyBorder="1" applyAlignment="1">
      <alignment/>
    </xf>
    <xf numFmtId="0" fontId="4" fillId="0" borderId="10" xfId="0" applyFont="1" applyBorder="1" applyAlignment="1">
      <alignment horizontal="center"/>
    </xf>
    <xf numFmtId="0" fontId="0" fillId="0" borderId="9" xfId="0" applyFont="1" applyBorder="1" applyAlignment="1">
      <alignment horizontal="center" vertical="center"/>
    </xf>
    <xf numFmtId="0" fontId="4" fillId="0" borderId="9" xfId="0" applyFont="1" applyBorder="1" applyAlignment="1">
      <alignment horizontal="center" vertical="center"/>
    </xf>
    <xf numFmtId="0" fontId="0" fillId="0" borderId="9" xfId="17" applyFont="1" applyFill="1" applyBorder="1" applyAlignment="1" applyProtection="1">
      <alignment horizontal="center" vertical="center"/>
      <protection/>
    </xf>
    <xf numFmtId="0" fontId="0" fillId="0" borderId="10" xfId="17" applyFont="1" applyFill="1" applyBorder="1" applyAlignment="1" applyProtection="1">
      <alignment vertical="center" wrapText="1"/>
      <protection/>
    </xf>
    <xf numFmtId="0" fontId="4" fillId="0" borderId="11" xfId="17" applyFont="1" applyFill="1" applyBorder="1" applyAlignment="1" applyProtection="1">
      <alignment horizontal="center" vertical="center"/>
      <protection/>
    </xf>
    <xf numFmtId="0" fontId="4" fillId="0" borderId="12" xfId="17" applyFont="1" applyFill="1" applyBorder="1" applyAlignment="1" applyProtection="1">
      <alignment horizontal="center" vertical="center" wrapText="1"/>
      <protection/>
    </xf>
    <xf numFmtId="0" fontId="0" fillId="0" borderId="11" xfId="17" applyFont="1" applyBorder="1" applyAlignment="1" applyProtection="1">
      <alignment horizontal="center" vertical="center"/>
      <protection/>
    </xf>
    <xf numFmtId="0" fontId="0" fillId="0" borderId="12" xfId="17" applyFont="1" applyBorder="1" applyAlignment="1" applyProtection="1">
      <alignment vertical="center" wrapText="1"/>
      <protection/>
    </xf>
    <xf numFmtId="0" fontId="0" fillId="0" borderId="13" xfId="0" applyFont="1" applyBorder="1" applyAlignment="1">
      <alignment/>
    </xf>
    <xf numFmtId="0" fontId="4" fillId="0" borderId="14" xfId="0" applyFont="1" applyBorder="1" applyAlignment="1">
      <alignment horizontal="center"/>
    </xf>
    <xf numFmtId="0" fontId="0" fillId="0" borderId="15" xfId="0" applyBorder="1" applyAlignment="1">
      <alignment/>
    </xf>
    <xf numFmtId="0" fontId="4" fillId="0" borderId="16" xfId="0" applyFont="1" applyBorder="1" applyAlignment="1">
      <alignment horizontal="center"/>
    </xf>
    <xf numFmtId="0" fontId="2" fillId="0" borderId="0" xfId="0" applyFont="1" applyAlignment="1">
      <alignment/>
    </xf>
    <xf numFmtId="0" fontId="2" fillId="0" borderId="8" xfId="0" applyFont="1" applyBorder="1" applyAlignment="1">
      <alignment horizontal="center"/>
    </xf>
    <xf numFmtId="0" fontId="2" fillId="0" borderId="0" xfId="0" applyFont="1" applyAlignment="1">
      <alignment/>
    </xf>
    <xf numFmtId="0" fontId="7" fillId="0" borderId="0" xfId="0" applyFont="1" applyAlignment="1">
      <alignment horizontal="left"/>
    </xf>
    <xf numFmtId="0" fontId="0" fillId="0" borderId="13" xfId="0" applyFont="1" applyBorder="1" applyAlignment="1">
      <alignment horizontal="center"/>
    </xf>
    <xf numFmtId="0" fontId="0" fillId="0" borderId="17" xfId="0" applyFont="1" applyBorder="1" applyAlignment="1">
      <alignment horizontal="center"/>
    </xf>
    <xf numFmtId="0" fontId="4" fillId="0" borderId="18" xfId="0" applyFont="1" applyBorder="1" applyAlignment="1">
      <alignment horizontal="center"/>
    </xf>
    <xf numFmtId="0" fontId="4" fillId="0" borderId="18" xfId="0" applyFont="1" applyBorder="1" applyAlignment="1">
      <alignment horizontal="left" wrapText="1"/>
    </xf>
    <xf numFmtId="0" fontId="0" fillId="0" borderId="19" xfId="0" applyFont="1" applyBorder="1" applyAlignment="1">
      <alignment horizontal="center"/>
    </xf>
    <xf numFmtId="0" fontId="8" fillId="0" borderId="0" xfId="0" applyFont="1" applyAlignment="1">
      <alignment horizontal="center"/>
    </xf>
    <xf numFmtId="0" fontId="8" fillId="0" borderId="0" xfId="0" applyFont="1" applyAlignment="1">
      <alignment/>
    </xf>
    <xf numFmtId="0" fontId="9" fillId="0" borderId="0" xfId="0" applyFont="1" applyAlignment="1">
      <alignment/>
    </xf>
    <xf numFmtId="0" fontId="9" fillId="0" borderId="0" xfId="0" applyFont="1" applyAlignment="1">
      <alignment horizontal="left"/>
    </xf>
    <xf numFmtId="0" fontId="9" fillId="0" borderId="0" xfId="0" applyFont="1" applyAlignment="1">
      <alignment horizontal="center"/>
    </xf>
    <xf numFmtId="0" fontId="4" fillId="0" borderId="10" xfId="0" applyFont="1" applyBorder="1" applyAlignment="1">
      <alignment horizontal="left" wrapText="1"/>
    </xf>
    <xf numFmtId="0" fontId="0" fillId="0" borderId="11" xfId="17" applyFont="1" applyFill="1" applyBorder="1" applyAlignment="1" applyProtection="1">
      <alignment horizontal="center" vertical="center"/>
      <protection/>
    </xf>
    <xf numFmtId="44" fontId="0" fillId="0" borderId="12" xfId="15" applyFont="1" applyBorder="1" applyAlignment="1" applyProtection="1">
      <alignment vertical="center" wrapText="1"/>
      <protection/>
    </xf>
    <xf numFmtId="3" fontId="4" fillId="0" borderId="20" xfId="0" applyNumberFormat="1" applyFont="1" applyBorder="1" applyAlignment="1">
      <alignment horizontal="right"/>
    </xf>
    <xf numFmtId="3" fontId="4" fillId="0" borderId="21" xfId="0" applyNumberFormat="1" applyFont="1" applyBorder="1" applyAlignment="1">
      <alignment horizontal="right"/>
    </xf>
    <xf numFmtId="3" fontId="4" fillId="0" borderId="22" xfId="0" applyNumberFormat="1" applyFont="1" applyBorder="1" applyAlignment="1">
      <alignment horizontal="right"/>
    </xf>
    <xf numFmtId="3" fontId="4" fillId="0" borderId="23" xfId="0" applyNumberFormat="1" applyFont="1" applyBorder="1" applyAlignment="1">
      <alignment horizontal="right"/>
    </xf>
    <xf numFmtId="3" fontId="4" fillId="0" borderId="24" xfId="0" applyNumberFormat="1" applyFont="1" applyBorder="1" applyAlignment="1">
      <alignment horizontal="right"/>
    </xf>
    <xf numFmtId="3" fontId="4" fillId="0" borderId="25" xfId="0" applyNumberFormat="1" applyFont="1" applyBorder="1" applyAlignment="1">
      <alignment horizontal="right"/>
    </xf>
    <xf numFmtId="3" fontId="0" fillId="0" borderId="9" xfId="0" applyNumberFormat="1" applyFont="1" applyBorder="1" applyAlignment="1">
      <alignment horizontal="right" vertical="center"/>
    </xf>
    <xf numFmtId="3" fontId="0" fillId="0" borderId="26" xfId="0" applyNumberFormat="1" applyFont="1" applyBorder="1" applyAlignment="1">
      <alignment horizontal="right" vertical="center"/>
    </xf>
    <xf numFmtId="3" fontId="0" fillId="0" borderId="10" xfId="0" applyNumberFormat="1" applyFont="1" applyBorder="1" applyAlignment="1">
      <alignment horizontal="right" vertical="center"/>
    </xf>
    <xf numFmtId="3" fontId="4" fillId="0" borderId="23" xfId="0" applyNumberFormat="1" applyFont="1" applyBorder="1" applyAlignment="1">
      <alignment horizontal="right" vertical="center"/>
    </xf>
    <xf numFmtId="3" fontId="4" fillId="0" borderId="24" xfId="0" applyNumberFormat="1" applyFont="1" applyBorder="1" applyAlignment="1">
      <alignment horizontal="right" vertical="center"/>
    </xf>
    <xf numFmtId="3" fontId="4" fillId="0" borderId="10" xfId="0" applyNumberFormat="1" applyFont="1" applyBorder="1" applyAlignment="1">
      <alignment horizontal="right" vertical="center"/>
    </xf>
    <xf numFmtId="3" fontId="0" fillId="0" borderId="23" xfId="0" applyNumberFormat="1" applyFont="1" applyBorder="1" applyAlignment="1">
      <alignment horizontal="right" vertical="center"/>
    </xf>
    <xf numFmtId="3" fontId="0" fillId="0" borderId="24" xfId="0" applyNumberFormat="1" applyFont="1" applyBorder="1" applyAlignment="1">
      <alignment horizontal="right" vertical="center"/>
    </xf>
    <xf numFmtId="3" fontId="4" fillId="0" borderId="25" xfId="0" applyNumberFormat="1" applyFont="1" applyBorder="1" applyAlignment="1">
      <alignment horizontal="right" vertical="center"/>
    </xf>
    <xf numFmtId="3" fontId="4" fillId="0" borderId="9" xfId="0" applyNumberFormat="1" applyFont="1" applyBorder="1" applyAlignment="1">
      <alignment horizontal="right" vertical="center"/>
    </xf>
    <xf numFmtId="3" fontId="4" fillId="0" borderId="26" xfId="0" applyNumberFormat="1" applyFont="1" applyBorder="1" applyAlignment="1">
      <alignment horizontal="right" vertical="center"/>
    </xf>
    <xf numFmtId="3" fontId="0" fillId="0" borderId="11" xfId="0" applyNumberFormat="1" applyFont="1" applyBorder="1" applyAlignment="1">
      <alignment horizontal="right" vertical="center"/>
    </xf>
    <xf numFmtId="3" fontId="0" fillId="0" borderId="27" xfId="0" applyNumberFormat="1" applyFont="1" applyBorder="1" applyAlignment="1">
      <alignment horizontal="right" vertical="center"/>
    </xf>
    <xf numFmtId="3" fontId="0" fillId="0" borderId="28" xfId="0" applyNumberFormat="1" applyFont="1" applyBorder="1" applyAlignment="1">
      <alignment horizontal="right" vertical="center"/>
    </xf>
    <xf numFmtId="3" fontId="4" fillId="0" borderId="13" xfId="0" applyNumberFormat="1" applyFont="1" applyBorder="1" applyAlignment="1">
      <alignment horizontal="right" vertical="center"/>
    </xf>
    <xf numFmtId="3" fontId="4" fillId="0" borderId="29" xfId="0" applyNumberFormat="1" applyFont="1" applyBorder="1" applyAlignment="1">
      <alignment horizontal="right" vertical="center"/>
    </xf>
    <xf numFmtId="3" fontId="4" fillId="0" borderId="30" xfId="0" applyNumberFormat="1" applyFont="1" applyBorder="1" applyAlignment="1">
      <alignment horizontal="right" vertical="center"/>
    </xf>
    <xf numFmtId="3" fontId="4" fillId="0" borderId="5" xfId="0" applyNumberFormat="1" applyFont="1" applyBorder="1" applyAlignment="1">
      <alignment horizontal="right" vertical="center"/>
    </xf>
    <xf numFmtId="3" fontId="4" fillId="0" borderId="31" xfId="0" applyNumberFormat="1" applyFont="1" applyBorder="1" applyAlignment="1">
      <alignment horizontal="right"/>
    </xf>
    <xf numFmtId="3" fontId="4" fillId="0" borderId="32" xfId="0" applyNumberFormat="1" applyFont="1" applyBorder="1" applyAlignment="1">
      <alignment horizontal="right"/>
    </xf>
    <xf numFmtId="3" fontId="4" fillId="0" borderId="33" xfId="0" applyNumberFormat="1" applyFont="1" applyBorder="1" applyAlignment="1">
      <alignment horizontal="right"/>
    </xf>
    <xf numFmtId="3" fontId="4" fillId="0" borderId="7" xfId="0" applyNumberFormat="1" applyFont="1" applyBorder="1" applyAlignment="1">
      <alignment horizontal="right"/>
    </xf>
    <xf numFmtId="3" fontId="4" fillId="0" borderId="34" xfId="0" applyNumberFormat="1" applyFont="1" applyBorder="1" applyAlignment="1">
      <alignment horizontal="right"/>
    </xf>
    <xf numFmtId="3" fontId="4" fillId="0" borderId="35" xfId="0" applyNumberFormat="1" applyFont="1" applyBorder="1" applyAlignment="1">
      <alignment horizontal="right"/>
    </xf>
    <xf numFmtId="3" fontId="0" fillId="0" borderId="36" xfId="0" applyNumberFormat="1" applyFont="1" applyBorder="1" applyAlignment="1">
      <alignment horizontal="right" vertical="center"/>
    </xf>
    <xf numFmtId="0" fontId="0" fillId="0" borderId="10" xfId="17" applyFont="1" applyBorder="1" applyAlignment="1" applyProtection="1">
      <alignment horizontal="left" vertical="center" wrapText="1"/>
      <protection/>
    </xf>
    <xf numFmtId="3" fontId="0" fillId="0" borderId="0" xfId="0" applyNumberFormat="1" applyAlignment="1">
      <alignment/>
    </xf>
    <xf numFmtId="0" fontId="4" fillId="0" borderId="9" xfId="17" applyFont="1" applyFill="1" applyBorder="1" applyAlignment="1" applyProtection="1">
      <alignment horizontal="center" vertical="center"/>
      <protection/>
    </xf>
    <xf numFmtId="0" fontId="4" fillId="0" borderId="37" xfId="17" applyFont="1" applyFill="1" applyBorder="1" applyAlignment="1" applyProtection="1">
      <alignment horizontal="center" vertical="center" wrapText="1"/>
      <protection/>
    </xf>
    <xf numFmtId="0" fontId="0" fillId="0" borderId="26" xfId="17" applyFont="1" applyBorder="1" applyAlignment="1" applyProtection="1">
      <alignment vertical="center" wrapText="1"/>
      <protection/>
    </xf>
    <xf numFmtId="3" fontId="4" fillId="0" borderId="38" xfId="0" applyNumberFormat="1" applyFont="1" applyBorder="1" applyAlignment="1">
      <alignment horizontal="right"/>
    </xf>
    <xf numFmtId="0" fontId="4" fillId="0" borderId="26" xfId="17" applyFont="1" applyBorder="1" applyAlignment="1" applyProtection="1">
      <alignment horizontal="center" vertical="center" wrapText="1"/>
      <protection/>
    </xf>
    <xf numFmtId="0" fontId="4" fillId="0" borderId="26" xfId="17" applyFont="1" applyBorder="1" applyAlignment="1" applyProtection="1">
      <alignment vertical="center" wrapText="1"/>
      <protection/>
    </xf>
    <xf numFmtId="0" fontId="4" fillId="0" borderId="26" xfId="0" applyFont="1" applyBorder="1" applyAlignment="1">
      <alignment horizontal="center"/>
    </xf>
    <xf numFmtId="0" fontId="0" fillId="0" borderId="26" xfId="17" applyFont="1" applyFill="1" applyBorder="1" applyAlignment="1" applyProtection="1">
      <alignment vertical="center" wrapText="1"/>
      <protection/>
    </xf>
    <xf numFmtId="3" fontId="4" fillId="0" borderId="16" xfId="0" applyNumberFormat="1" applyFont="1" applyBorder="1" applyAlignment="1">
      <alignment horizontal="right"/>
    </xf>
    <xf numFmtId="3" fontId="4" fillId="0" borderId="3" xfId="0" applyNumberFormat="1" applyFont="1" applyBorder="1" applyAlignment="1">
      <alignment horizontal="right"/>
    </xf>
    <xf numFmtId="3" fontId="4" fillId="0" borderId="26" xfId="0" applyNumberFormat="1" applyFont="1" applyBorder="1" applyAlignment="1">
      <alignment horizontal="right"/>
    </xf>
    <xf numFmtId="0" fontId="4" fillId="0" borderId="1" xfId="0" applyFont="1" applyBorder="1" applyAlignment="1">
      <alignment horizontal="center"/>
    </xf>
    <xf numFmtId="0" fontId="5" fillId="0" borderId="2" xfId="0" applyFont="1" applyBorder="1" applyAlignment="1">
      <alignment horizontal="center"/>
    </xf>
    <xf numFmtId="3" fontId="0" fillId="0" borderId="39" xfId="0" applyNumberFormat="1" applyFont="1" applyBorder="1" applyAlignment="1">
      <alignment horizontal="right"/>
    </xf>
    <xf numFmtId="3" fontId="0" fillId="0" borderId="26" xfId="0" applyNumberFormat="1" applyFont="1" applyBorder="1" applyAlignment="1">
      <alignment horizontal="right"/>
    </xf>
    <xf numFmtId="3" fontId="0" fillId="0" borderId="10" xfId="0" applyNumberFormat="1" applyFont="1" applyBorder="1" applyAlignment="1">
      <alignment horizontal="right"/>
    </xf>
    <xf numFmtId="3" fontId="0" fillId="0" borderId="40" xfId="0" applyNumberFormat="1" applyFont="1" applyBorder="1" applyAlignment="1">
      <alignment horizontal="right"/>
    </xf>
    <xf numFmtId="3" fontId="4" fillId="0" borderId="39" xfId="0" applyNumberFormat="1" applyFont="1" applyBorder="1" applyAlignment="1">
      <alignment horizontal="right"/>
    </xf>
    <xf numFmtId="3" fontId="4" fillId="0" borderId="10" xfId="0" applyNumberFormat="1" applyFont="1" applyBorder="1" applyAlignment="1">
      <alignment horizontal="right"/>
    </xf>
    <xf numFmtId="3" fontId="4" fillId="0" borderId="9" xfId="0" applyNumberFormat="1" applyFont="1" applyBorder="1" applyAlignment="1">
      <alignment horizontal="right"/>
    </xf>
    <xf numFmtId="3" fontId="0" fillId="0" borderId="24" xfId="0" applyNumberFormat="1" applyFont="1" applyBorder="1" applyAlignment="1">
      <alignment horizontal="right"/>
    </xf>
    <xf numFmtId="3" fontId="0" fillId="0" borderId="11" xfId="0" applyNumberFormat="1" applyFont="1" applyBorder="1" applyAlignment="1">
      <alignment horizontal="right"/>
    </xf>
    <xf numFmtId="3" fontId="0" fillId="0" borderId="27" xfId="0" applyNumberFormat="1" applyFont="1" applyBorder="1" applyAlignment="1">
      <alignment horizontal="right"/>
    </xf>
    <xf numFmtId="3" fontId="0" fillId="0" borderId="28" xfId="0" applyNumberFormat="1" applyFont="1" applyBorder="1" applyAlignment="1">
      <alignment horizontal="right"/>
    </xf>
    <xf numFmtId="3" fontId="4" fillId="0" borderId="13" xfId="0" applyNumberFormat="1" applyFont="1" applyBorder="1" applyAlignment="1">
      <alignment horizontal="right"/>
    </xf>
    <xf numFmtId="3" fontId="4" fillId="0" borderId="29" xfId="0" applyNumberFormat="1" applyFont="1" applyBorder="1" applyAlignment="1">
      <alignment horizontal="right"/>
    </xf>
    <xf numFmtId="3" fontId="4" fillId="0" borderId="30" xfId="0" applyNumberFormat="1" applyFont="1" applyBorder="1" applyAlignment="1">
      <alignment horizontal="right"/>
    </xf>
    <xf numFmtId="3" fontId="4" fillId="0" borderId="41" xfId="0" applyNumberFormat="1" applyFont="1" applyBorder="1" applyAlignment="1">
      <alignment horizontal="right"/>
    </xf>
    <xf numFmtId="3" fontId="4" fillId="0" borderId="5" xfId="0" applyNumberFormat="1" applyFont="1" applyBorder="1" applyAlignment="1">
      <alignment horizontal="right"/>
    </xf>
    <xf numFmtId="3" fontId="4" fillId="0" borderId="6" xfId="0" applyNumberFormat="1" applyFont="1" applyBorder="1" applyAlignment="1">
      <alignment horizontal="right"/>
    </xf>
    <xf numFmtId="3" fontId="0" fillId="0" borderId="9" xfId="0" applyNumberFormat="1" applyFont="1" applyBorder="1" applyAlignment="1">
      <alignment horizontal="right"/>
    </xf>
    <xf numFmtId="3" fontId="0" fillId="0" borderId="23" xfId="0" applyNumberFormat="1" applyFont="1" applyBorder="1" applyAlignment="1">
      <alignment horizontal="right"/>
    </xf>
    <xf numFmtId="0" fontId="0" fillId="0" borderId="9" xfId="0" applyFont="1" applyBorder="1" applyAlignment="1">
      <alignment horizontal="center"/>
    </xf>
    <xf numFmtId="3" fontId="4" fillId="0" borderId="1" xfId="0" applyNumberFormat="1" applyFont="1" applyBorder="1" applyAlignment="1">
      <alignment horizontal="right"/>
    </xf>
    <xf numFmtId="3" fontId="4" fillId="0" borderId="42" xfId="0" applyNumberFormat="1" applyFont="1" applyBorder="1" applyAlignment="1">
      <alignment horizontal="right"/>
    </xf>
    <xf numFmtId="0" fontId="4" fillId="0" borderId="9" xfId="0" applyFont="1" applyBorder="1" applyAlignment="1">
      <alignment horizontal="center"/>
    </xf>
    <xf numFmtId="0" fontId="4" fillId="0" borderId="43" xfId="0" applyFont="1" applyBorder="1" applyAlignment="1">
      <alignment horizontal="center" wrapText="1"/>
    </xf>
    <xf numFmtId="3" fontId="0" fillId="0" borderId="34" xfId="0" applyNumberFormat="1" applyFont="1" applyBorder="1" applyAlignment="1">
      <alignment horizontal="right"/>
    </xf>
    <xf numFmtId="3" fontId="4" fillId="0" borderId="11" xfId="0" applyNumberFormat="1" applyFont="1" applyBorder="1" applyAlignment="1">
      <alignment horizontal="right"/>
    </xf>
    <xf numFmtId="3" fontId="4" fillId="0" borderId="40" xfId="0" applyNumberFormat="1" applyFont="1" applyBorder="1" applyAlignment="1">
      <alignment horizontal="right"/>
    </xf>
    <xf numFmtId="3" fontId="4" fillId="0" borderId="44" xfId="0" applyNumberFormat="1" applyFont="1" applyBorder="1" applyAlignment="1">
      <alignment horizontal="right"/>
    </xf>
    <xf numFmtId="3" fontId="0" fillId="0" borderId="45" xfId="0" applyNumberFormat="1" applyFont="1" applyBorder="1" applyAlignment="1">
      <alignment horizontal="right"/>
    </xf>
    <xf numFmtId="3" fontId="4" fillId="0" borderId="46" xfId="0" applyNumberFormat="1" applyFont="1" applyBorder="1" applyAlignment="1">
      <alignment horizontal="right"/>
    </xf>
    <xf numFmtId="0" fontId="4" fillId="0" borderId="29" xfId="0" applyFont="1" applyBorder="1" applyAlignment="1">
      <alignment horizontal="center"/>
    </xf>
    <xf numFmtId="0" fontId="4" fillId="0" borderId="26" xfId="0" applyFont="1" applyBorder="1" applyAlignment="1">
      <alignment horizontal="center" wrapText="1"/>
    </xf>
    <xf numFmtId="0" fontId="4" fillId="0" borderId="26" xfId="17" applyFont="1" applyFill="1" applyBorder="1" applyAlignment="1" applyProtection="1">
      <alignment horizontal="center" vertical="center" wrapText="1"/>
      <protection/>
    </xf>
    <xf numFmtId="3" fontId="4" fillId="0" borderId="24" xfId="0" applyNumberFormat="1" applyFont="1" applyBorder="1" applyAlignment="1">
      <alignment horizontal="right"/>
    </xf>
    <xf numFmtId="0" fontId="2" fillId="0" borderId="26" xfId="0" applyFont="1" applyBorder="1" applyAlignment="1">
      <alignment horizontal="center"/>
    </xf>
    <xf numFmtId="3" fontId="4" fillId="0" borderId="26" xfId="0" applyNumberFormat="1" applyFont="1" applyFill="1" applyBorder="1" applyAlignment="1">
      <alignment horizontal="right"/>
    </xf>
    <xf numFmtId="3" fontId="0" fillId="0" borderId="26" xfId="0" applyNumberFormat="1" applyFont="1" applyFill="1" applyBorder="1" applyAlignment="1">
      <alignment horizontal="right"/>
    </xf>
    <xf numFmtId="0" fontId="12" fillId="0" borderId="10" xfId="0" applyFont="1" applyBorder="1" applyAlignment="1">
      <alignment wrapText="1"/>
    </xf>
    <xf numFmtId="0" fontId="0" fillId="0" borderId="28" xfId="17" applyFont="1" applyBorder="1" applyAlignment="1" applyProtection="1">
      <alignment vertical="center" wrapText="1"/>
      <protection/>
    </xf>
    <xf numFmtId="0" fontId="0" fillId="0" borderId="23" xfId="17" applyFont="1" applyBorder="1" applyAlignment="1" applyProtection="1">
      <alignment horizontal="center" vertical="center"/>
      <protection/>
    </xf>
    <xf numFmtId="0" fontId="0" fillId="0" borderId="25" xfId="17" applyFont="1" applyBorder="1" applyAlignment="1" applyProtection="1">
      <alignment vertical="center" wrapText="1"/>
      <protection/>
    </xf>
    <xf numFmtId="3" fontId="0" fillId="0" borderId="25" xfId="0" applyNumberFormat="1" applyFont="1" applyBorder="1" applyAlignment="1">
      <alignment horizontal="right" vertical="center"/>
    </xf>
    <xf numFmtId="0" fontId="4" fillId="0" borderId="9" xfId="17" applyFont="1" applyBorder="1" applyAlignment="1" applyProtection="1">
      <alignment horizontal="center" vertical="center"/>
      <protection/>
    </xf>
    <xf numFmtId="0" fontId="5" fillId="0" borderId="3" xfId="0" applyFont="1" applyBorder="1" applyAlignment="1">
      <alignment horizontal="center"/>
    </xf>
    <xf numFmtId="0" fontId="4" fillId="0" borderId="35" xfId="0" applyFont="1" applyBorder="1" applyAlignment="1">
      <alignment horizontal="center" wrapText="1"/>
    </xf>
    <xf numFmtId="0" fontId="4" fillId="0" borderId="28" xfId="17" applyFont="1" applyFill="1" applyBorder="1" applyAlignment="1" applyProtection="1">
      <alignment horizontal="center" vertical="center" wrapText="1"/>
      <protection/>
    </xf>
    <xf numFmtId="0" fontId="4" fillId="0" borderId="30" xfId="0" applyFont="1" applyBorder="1" applyAlignment="1">
      <alignment horizontal="center"/>
    </xf>
    <xf numFmtId="3" fontId="0" fillId="0" borderId="25" xfId="0" applyNumberFormat="1" applyFont="1" applyBorder="1" applyAlignment="1">
      <alignment horizontal="right"/>
    </xf>
    <xf numFmtId="0" fontId="0" fillId="0" borderId="35" xfId="17" applyFont="1" applyBorder="1" applyAlignment="1" applyProtection="1">
      <alignment vertical="center" wrapText="1"/>
      <protection/>
    </xf>
    <xf numFmtId="0" fontId="0" fillId="0" borderId="23" xfId="17" applyFont="1" applyBorder="1" applyAlignment="1" applyProtection="1">
      <alignment horizontal="center"/>
      <protection/>
    </xf>
    <xf numFmtId="0" fontId="0" fillId="0" borderId="26" xfId="17" applyFont="1" applyBorder="1" applyAlignment="1" applyProtection="1">
      <alignment horizontal="center"/>
      <protection/>
    </xf>
    <xf numFmtId="0" fontId="4" fillId="0" borderId="3" xfId="17" applyFont="1" applyBorder="1" applyAlignment="1" applyProtection="1">
      <alignment horizontal="center" wrapText="1"/>
      <protection/>
    </xf>
    <xf numFmtId="0" fontId="4" fillId="0" borderId="10" xfId="0" applyFont="1" applyBorder="1" applyAlignment="1">
      <alignment horizontal="center" wrapText="1"/>
    </xf>
    <xf numFmtId="0" fontId="4" fillId="0" borderId="10" xfId="17" applyFont="1" applyBorder="1" applyAlignment="1" applyProtection="1">
      <alignment horizontal="center" wrapText="1"/>
      <protection/>
    </xf>
    <xf numFmtId="0" fontId="0" fillId="0" borderId="9" xfId="17" applyFont="1" applyBorder="1" applyAlignment="1" applyProtection="1">
      <alignment horizontal="center"/>
      <protection/>
    </xf>
    <xf numFmtId="0" fontId="0" fillId="0" borderId="13" xfId="0" applyBorder="1" applyAlignment="1">
      <alignment/>
    </xf>
    <xf numFmtId="0" fontId="0" fillId="0" borderId="24" xfId="17" applyFont="1" applyBorder="1" applyAlignment="1" applyProtection="1">
      <alignment vertical="center" wrapText="1"/>
      <protection/>
    </xf>
    <xf numFmtId="0" fontId="4" fillId="0" borderId="10" xfId="17" applyFont="1" applyBorder="1" applyAlignment="1" applyProtection="1">
      <alignment vertical="center" wrapText="1"/>
      <protection/>
    </xf>
    <xf numFmtId="0" fontId="4" fillId="0" borderId="10" xfId="17" applyFont="1" applyFill="1" applyBorder="1" applyAlignment="1" applyProtection="1">
      <alignment horizontal="center" vertical="center" wrapText="1"/>
      <protection/>
    </xf>
    <xf numFmtId="3" fontId="0" fillId="0" borderId="9" xfId="0" applyNumberFormat="1" applyFont="1" applyBorder="1" applyAlignment="1">
      <alignment/>
    </xf>
    <xf numFmtId="3" fontId="0" fillId="0" borderId="26" xfId="0" applyNumberFormat="1" applyFont="1" applyBorder="1" applyAlignment="1">
      <alignment/>
    </xf>
    <xf numFmtId="3" fontId="0" fillId="0" borderId="10" xfId="0" applyNumberFormat="1" applyFont="1" applyBorder="1" applyAlignment="1">
      <alignment/>
    </xf>
    <xf numFmtId="0" fontId="0" fillId="0" borderId="11" xfId="17" applyFont="1" applyBorder="1" applyAlignment="1" applyProtection="1">
      <alignment horizontal="center"/>
      <protection/>
    </xf>
    <xf numFmtId="0" fontId="0" fillId="0" borderId="7" xfId="17" applyFont="1" applyBorder="1" applyAlignment="1" applyProtection="1">
      <alignment horizontal="center" vertical="center"/>
      <protection/>
    </xf>
    <xf numFmtId="3" fontId="0" fillId="0" borderId="7" xfId="0" applyNumberFormat="1" applyFont="1" applyBorder="1" applyAlignment="1">
      <alignment horizontal="right" vertical="center"/>
    </xf>
    <xf numFmtId="3" fontId="0" fillId="0" borderId="34" xfId="0" applyNumberFormat="1" applyFont="1" applyBorder="1" applyAlignment="1">
      <alignment horizontal="right" vertical="center"/>
    </xf>
    <xf numFmtId="3" fontId="0" fillId="0" borderId="35" xfId="0" applyNumberFormat="1" applyFont="1" applyBorder="1" applyAlignment="1">
      <alignment horizontal="right" vertical="center"/>
    </xf>
    <xf numFmtId="0" fontId="4" fillId="0" borderId="43" xfId="17" applyFont="1" applyBorder="1" applyAlignment="1" applyProtection="1">
      <alignment horizontal="center" vertical="center" wrapText="1"/>
      <protection/>
    </xf>
    <xf numFmtId="0" fontId="0" fillId="0" borderId="43" xfId="17" applyFont="1" applyBorder="1" applyAlignment="1" applyProtection="1">
      <alignment vertical="center" wrapText="1"/>
      <protection/>
    </xf>
    <xf numFmtId="0" fontId="4" fillId="0" borderId="43" xfId="17" applyFont="1" applyBorder="1" applyAlignment="1" applyProtection="1">
      <alignment vertical="center" wrapText="1"/>
      <protection/>
    </xf>
    <xf numFmtId="0" fontId="4" fillId="0" borderId="43" xfId="0" applyFont="1" applyBorder="1" applyAlignment="1">
      <alignment horizontal="center"/>
    </xf>
    <xf numFmtId="0" fontId="0" fillId="0" borderId="43" xfId="17" applyFont="1" applyFill="1" applyBorder="1" applyAlignment="1" applyProtection="1">
      <alignment vertical="center" wrapText="1"/>
      <protection/>
    </xf>
    <xf numFmtId="0" fontId="0" fillId="0" borderId="47" xfId="17" applyFont="1" applyBorder="1" applyAlignment="1" applyProtection="1">
      <alignment vertical="center" wrapText="1"/>
      <protection/>
    </xf>
    <xf numFmtId="0" fontId="4" fillId="0" borderId="47" xfId="17" applyFont="1" applyFill="1" applyBorder="1" applyAlignment="1" applyProtection="1">
      <alignment horizontal="center" vertical="center" wrapText="1"/>
      <protection/>
    </xf>
    <xf numFmtId="0" fontId="0" fillId="0" borderId="48" xfId="17" applyFont="1" applyBorder="1" applyAlignment="1" applyProtection="1">
      <alignment vertical="center" wrapText="1"/>
      <protection/>
    </xf>
    <xf numFmtId="0" fontId="0" fillId="0" borderId="49" xfId="17" applyFont="1" applyBorder="1" applyAlignment="1" applyProtection="1">
      <alignment vertical="center" wrapText="1"/>
      <protection/>
    </xf>
    <xf numFmtId="3" fontId="4" fillId="0" borderId="4" xfId="0" applyNumberFormat="1" applyFont="1" applyBorder="1" applyAlignment="1">
      <alignment horizontal="right" vertical="center"/>
    </xf>
    <xf numFmtId="3" fontId="4" fillId="0" borderId="6" xfId="0" applyNumberFormat="1" applyFont="1" applyBorder="1" applyAlignment="1">
      <alignment horizontal="right" vertical="center"/>
    </xf>
    <xf numFmtId="0" fontId="0" fillId="0" borderId="4" xfId="17" applyFont="1" applyBorder="1" applyAlignment="1" applyProtection="1">
      <alignment horizontal="right"/>
      <protection/>
    </xf>
    <xf numFmtId="3" fontId="0" fillId="0" borderId="5" xfId="0" applyNumberFormat="1" applyFont="1" applyBorder="1" applyAlignment="1">
      <alignment horizontal="right" vertical="center"/>
    </xf>
    <xf numFmtId="0" fontId="0" fillId="0" borderId="6" xfId="17" applyFont="1" applyBorder="1" applyAlignment="1" applyProtection="1">
      <alignment horizontal="right"/>
      <protection/>
    </xf>
    <xf numFmtId="0" fontId="9" fillId="0" borderId="0" xfId="0" applyFont="1" applyAlignment="1">
      <alignment horizontal="center"/>
    </xf>
    <xf numFmtId="0" fontId="3" fillId="0" borderId="0" xfId="0" applyFont="1" applyAlignment="1">
      <alignment horizontal="center"/>
    </xf>
    <xf numFmtId="0" fontId="6" fillId="0" borderId="0" xfId="0" applyFont="1" applyAlignment="1">
      <alignment horizontal="center"/>
    </xf>
  </cellXfs>
  <cellStyles count="8">
    <cellStyle name="Normal" xfId="0"/>
    <cellStyle name="Currency" xfId="15"/>
    <cellStyle name="Currency [0]" xfId="16"/>
    <cellStyle name="Обычный_ZV1PIV98" xfId="17"/>
    <cellStyle name="Percent" xfId="18"/>
    <cellStyle name="Тысячи_бюджет 1998 по клас."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F87"/>
  <sheetViews>
    <sheetView zoomScale="75" zoomScaleNormal="75" zoomScaleSheetLayoutView="75" workbookViewId="0" topLeftCell="A1">
      <selection activeCell="D5" sqref="D5"/>
    </sheetView>
  </sheetViews>
  <sheetFormatPr defaultColWidth="9.00390625" defaultRowHeight="12.75"/>
  <cols>
    <col min="1" max="1" width="0.37109375" style="0" customWidth="1"/>
    <col min="2" max="2" width="15.625" style="0" customWidth="1"/>
    <col min="3" max="3" width="59.75390625" style="1" customWidth="1"/>
    <col min="4" max="4" width="16.875" style="0" customWidth="1"/>
    <col min="5" max="5" width="16.25390625" style="0" customWidth="1"/>
    <col min="6" max="6" width="18.875" style="0" customWidth="1"/>
  </cols>
  <sheetData>
    <row r="2" spans="3:6" ht="20.25">
      <c r="C2" s="177" t="s">
        <v>97</v>
      </c>
      <c r="D2" s="177"/>
      <c r="E2" s="177"/>
      <c r="F2" s="177"/>
    </row>
    <row r="3" spans="3:6" ht="20.25">
      <c r="C3" s="44"/>
      <c r="D3" s="177" t="s">
        <v>87</v>
      </c>
      <c r="E3" s="177"/>
      <c r="F3" s="177"/>
    </row>
    <row r="4" spans="3:6" ht="20.25">
      <c r="C4" s="44"/>
      <c r="D4" s="177" t="s">
        <v>132</v>
      </c>
      <c r="E4" s="177"/>
      <c r="F4" s="177"/>
    </row>
    <row r="5" spans="4:6" ht="18">
      <c r="D5" s="3"/>
      <c r="E5" s="42"/>
      <c r="F5" s="43"/>
    </row>
    <row r="6" spans="3:4" ht="25.5" customHeight="1">
      <c r="C6" s="178" t="s">
        <v>0</v>
      </c>
      <c r="D6" s="178"/>
    </row>
    <row r="7" ht="12.75">
      <c r="E7" s="3"/>
    </row>
    <row r="8" ht="13.5" thickBot="1">
      <c r="F8" s="2" t="s">
        <v>1</v>
      </c>
    </row>
    <row r="9" spans="2:6" ht="47.25" customHeight="1">
      <c r="B9" s="4" t="s">
        <v>2</v>
      </c>
      <c r="C9" s="5" t="s">
        <v>3</v>
      </c>
      <c r="D9" s="5" t="s">
        <v>4</v>
      </c>
      <c r="E9" s="5" t="s">
        <v>5</v>
      </c>
      <c r="F9" s="6" t="s">
        <v>6</v>
      </c>
    </row>
    <row r="10" spans="2:6" ht="15" thickBot="1">
      <c r="B10" s="7">
        <v>1</v>
      </c>
      <c r="C10" s="8">
        <v>2</v>
      </c>
      <c r="D10" s="8">
        <v>3</v>
      </c>
      <c r="E10" s="8">
        <v>4</v>
      </c>
      <c r="F10" s="9">
        <v>5</v>
      </c>
    </row>
    <row r="11" spans="2:6" ht="21.75" customHeight="1">
      <c r="B11" s="10">
        <v>10000000</v>
      </c>
      <c r="C11" s="11" t="s">
        <v>7</v>
      </c>
      <c r="D11" s="50">
        <f>D12+D17+D19+D21+D28</f>
        <v>223049170</v>
      </c>
      <c r="E11" s="51">
        <f>E17+E21</f>
        <v>6180550</v>
      </c>
      <c r="F11" s="52">
        <f>D11+E11</f>
        <v>229229720</v>
      </c>
    </row>
    <row r="12" spans="2:6" ht="29.25" customHeight="1">
      <c r="B12" s="118">
        <v>11000000</v>
      </c>
      <c r="C12" s="119" t="s">
        <v>8</v>
      </c>
      <c r="D12" s="102">
        <f>D13+D15</f>
        <v>169629768</v>
      </c>
      <c r="E12" s="93"/>
      <c r="F12" s="101">
        <f>F13</f>
        <v>166571808</v>
      </c>
    </row>
    <row r="13" spans="2:6" ht="14.25" customHeight="1">
      <c r="B13" s="14">
        <v>11010000</v>
      </c>
      <c r="C13" s="15" t="s">
        <v>105</v>
      </c>
      <c r="D13" s="113">
        <v>166571808</v>
      </c>
      <c r="E13" s="97"/>
      <c r="F13" s="98">
        <f>D13+E13</f>
        <v>166571808</v>
      </c>
    </row>
    <row r="14" spans="2:6" ht="25.5">
      <c r="B14" s="12">
        <v>11010400</v>
      </c>
      <c r="C14" s="13" t="s">
        <v>10</v>
      </c>
      <c r="D14" s="113">
        <v>1680159</v>
      </c>
      <c r="E14" s="97"/>
      <c r="F14" s="98">
        <f>D14+E14</f>
        <v>1680159</v>
      </c>
    </row>
    <row r="15" spans="2:6" ht="18" customHeight="1">
      <c r="B15" s="14">
        <v>11020000</v>
      </c>
      <c r="C15" s="15" t="s">
        <v>11</v>
      </c>
      <c r="D15" s="53">
        <f>D16</f>
        <v>3057960</v>
      </c>
      <c r="E15" s="54"/>
      <c r="F15" s="101">
        <f>F16</f>
        <v>3057960</v>
      </c>
    </row>
    <row r="16" spans="2:6" ht="25.5">
      <c r="B16" s="12">
        <v>11020200</v>
      </c>
      <c r="C16" s="13" t="s">
        <v>12</v>
      </c>
      <c r="D16" s="114">
        <v>3057960</v>
      </c>
      <c r="E16" s="103"/>
      <c r="F16" s="98">
        <f>D16+E16</f>
        <v>3057960</v>
      </c>
    </row>
    <row r="17" spans="2:6" ht="16.5" customHeight="1">
      <c r="B17" s="14">
        <v>12000000</v>
      </c>
      <c r="C17" s="15" t="s">
        <v>13</v>
      </c>
      <c r="D17" s="53"/>
      <c r="E17" s="54">
        <f>E18</f>
        <v>6039784</v>
      </c>
      <c r="F17" s="101">
        <f>F18</f>
        <v>6039784</v>
      </c>
    </row>
    <row r="18" spans="2:6" ht="25.5">
      <c r="B18" s="12">
        <v>12020000</v>
      </c>
      <c r="C18" s="13" t="s">
        <v>14</v>
      </c>
      <c r="D18" s="114"/>
      <c r="E18" s="103">
        <v>6039784</v>
      </c>
      <c r="F18" s="98">
        <f>D18+E18</f>
        <v>6039784</v>
      </c>
    </row>
    <row r="19" spans="2:6" ht="14.25" customHeight="1">
      <c r="B19" s="14">
        <v>13000000</v>
      </c>
      <c r="C19" s="16" t="s">
        <v>15</v>
      </c>
      <c r="D19" s="53">
        <f>D20</f>
        <v>21397339</v>
      </c>
      <c r="E19" s="54"/>
      <c r="F19" s="55">
        <f>F20</f>
        <v>21397339</v>
      </c>
    </row>
    <row r="20" spans="2:6" ht="12.75" customHeight="1">
      <c r="B20" s="12">
        <v>13050000</v>
      </c>
      <c r="C20" s="13" t="s">
        <v>16</v>
      </c>
      <c r="D20" s="113">
        <v>21397339</v>
      </c>
      <c r="E20" s="97"/>
      <c r="F20" s="98">
        <f aca="true" t="shared" si="0" ref="F20:F27">D20+E20</f>
        <v>21397339</v>
      </c>
    </row>
    <row r="21" spans="2:6" ht="14.25" customHeight="1">
      <c r="B21" s="14">
        <v>14000000</v>
      </c>
      <c r="C21" s="16" t="s">
        <v>17</v>
      </c>
      <c r="D21" s="102">
        <f>D22+D26</f>
        <v>8039759</v>
      </c>
      <c r="E21" s="93">
        <f>E26</f>
        <v>140766</v>
      </c>
      <c r="F21" s="101">
        <f t="shared" si="0"/>
        <v>8180525</v>
      </c>
    </row>
    <row r="22" spans="2:6" ht="15.75" customHeight="1">
      <c r="B22" s="14">
        <v>14060000</v>
      </c>
      <c r="C22" s="15" t="s">
        <v>18</v>
      </c>
      <c r="D22" s="102">
        <f>SUM(D23:D25)</f>
        <v>280298</v>
      </c>
      <c r="E22" s="93"/>
      <c r="F22" s="101">
        <f t="shared" si="0"/>
        <v>280298</v>
      </c>
    </row>
    <row r="23" spans="2:6" ht="27" customHeight="1">
      <c r="B23" s="12">
        <v>14060300</v>
      </c>
      <c r="C23" s="13" t="s">
        <v>19</v>
      </c>
      <c r="D23" s="113">
        <v>278154</v>
      </c>
      <c r="E23" s="97"/>
      <c r="F23" s="98">
        <f t="shared" si="0"/>
        <v>278154</v>
      </c>
    </row>
    <row r="24" spans="2:6" ht="0.75" customHeight="1" hidden="1">
      <c r="B24" s="12">
        <v>14061100</v>
      </c>
      <c r="C24" s="13" t="s">
        <v>20</v>
      </c>
      <c r="D24" s="113"/>
      <c r="E24" s="97"/>
      <c r="F24" s="98">
        <f t="shared" si="0"/>
        <v>0</v>
      </c>
    </row>
    <row r="25" spans="2:6" ht="25.5">
      <c r="B25" s="12">
        <v>14060900</v>
      </c>
      <c r="C25" s="13" t="s">
        <v>83</v>
      </c>
      <c r="D25" s="113">
        <v>2144</v>
      </c>
      <c r="E25" s="97"/>
      <c r="F25" s="98">
        <f t="shared" si="0"/>
        <v>2144</v>
      </c>
    </row>
    <row r="26" spans="2:6" ht="25.5">
      <c r="B26" s="14">
        <v>14070000</v>
      </c>
      <c r="C26" s="15" t="s">
        <v>21</v>
      </c>
      <c r="D26" s="102">
        <v>7759461</v>
      </c>
      <c r="E26" s="93">
        <f>E27</f>
        <v>140766</v>
      </c>
      <c r="F26" s="101">
        <f t="shared" si="0"/>
        <v>7900227</v>
      </c>
    </row>
    <row r="27" spans="2:6" ht="36.75" customHeight="1">
      <c r="B27" s="12">
        <v>14071500</v>
      </c>
      <c r="C27" s="13" t="s">
        <v>22</v>
      </c>
      <c r="D27" s="113"/>
      <c r="E27" s="97">
        <v>140766</v>
      </c>
      <c r="F27" s="98">
        <f t="shared" si="0"/>
        <v>140766</v>
      </c>
    </row>
    <row r="28" spans="2:6" ht="12.75">
      <c r="B28" s="14">
        <v>16000000</v>
      </c>
      <c r="C28" s="16" t="s">
        <v>23</v>
      </c>
      <c r="D28" s="102">
        <f>D29+D30+D31</f>
        <v>23982304</v>
      </c>
      <c r="E28" s="93"/>
      <c r="F28" s="101">
        <f>SUM(F29:F31)</f>
        <v>23982304</v>
      </c>
    </row>
    <row r="29" spans="2:6" ht="12.75">
      <c r="B29" s="12">
        <v>16010000</v>
      </c>
      <c r="C29" s="13" t="s">
        <v>24</v>
      </c>
      <c r="D29" s="113">
        <v>7288723</v>
      </c>
      <c r="E29" s="97"/>
      <c r="F29" s="98">
        <f aca="true" t="shared" si="1" ref="F29:F53">D29+E29</f>
        <v>7288723</v>
      </c>
    </row>
    <row r="30" spans="2:6" ht="12.75" customHeight="1" hidden="1">
      <c r="B30" s="12">
        <v>16040000</v>
      </c>
      <c r="C30" s="13" t="s">
        <v>76</v>
      </c>
      <c r="D30" s="113">
        <v>0</v>
      </c>
      <c r="E30" s="97"/>
      <c r="F30" s="98">
        <f t="shared" si="1"/>
        <v>0</v>
      </c>
    </row>
    <row r="31" spans="2:6" ht="12.75">
      <c r="B31" s="12">
        <v>16050000</v>
      </c>
      <c r="C31" s="13" t="s">
        <v>25</v>
      </c>
      <c r="D31" s="113">
        <v>16693581</v>
      </c>
      <c r="E31" s="97"/>
      <c r="F31" s="98">
        <f t="shared" si="1"/>
        <v>16693581</v>
      </c>
    </row>
    <row r="32" spans="2:6" ht="11.25" customHeight="1">
      <c r="B32" s="14">
        <v>20000000</v>
      </c>
      <c r="C32" s="16" t="s">
        <v>26</v>
      </c>
      <c r="D32" s="102">
        <f>D33+D38+D43+D45</f>
        <v>9488781</v>
      </c>
      <c r="E32" s="93">
        <f>E33+E45+E53</f>
        <v>5217157</v>
      </c>
      <c r="F32" s="101">
        <f t="shared" si="1"/>
        <v>14705938</v>
      </c>
    </row>
    <row r="33" spans="2:6" ht="21.75" customHeight="1">
      <c r="B33" s="14">
        <v>21000000</v>
      </c>
      <c r="C33" s="16" t="s">
        <v>27</v>
      </c>
      <c r="D33" s="131">
        <f>D34+D35+D36</f>
        <v>348980</v>
      </c>
      <c r="E33" s="131">
        <f>E34+E35+E36</f>
        <v>0</v>
      </c>
      <c r="F33" s="101">
        <f t="shared" si="1"/>
        <v>348980</v>
      </c>
    </row>
    <row r="34" spans="2:6" ht="42.75" customHeight="1">
      <c r="B34" s="12">
        <v>21010300</v>
      </c>
      <c r="C34" s="13" t="s">
        <v>131</v>
      </c>
      <c r="D34" s="113">
        <v>348980</v>
      </c>
      <c r="E34" s="132"/>
      <c r="F34" s="98">
        <f t="shared" si="1"/>
        <v>348980</v>
      </c>
    </row>
    <row r="35" spans="2:6" ht="39.75" customHeight="1" hidden="1">
      <c r="B35" s="12">
        <v>21050400</v>
      </c>
      <c r="C35" s="13" t="s">
        <v>117</v>
      </c>
      <c r="D35" s="113"/>
      <c r="E35" s="132"/>
      <c r="F35" s="98">
        <f t="shared" si="1"/>
        <v>0</v>
      </c>
    </row>
    <row r="36" spans="2:6" ht="26.25" customHeight="1" hidden="1">
      <c r="B36" s="12">
        <v>21110000</v>
      </c>
      <c r="C36" s="13" t="s">
        <v>118</v>
      </c>
      <c r="D36" s="113"/>
      <c r="E36" s="132"/>
      <c r="F36" s="98">
        <f t="shared" si="1"/>
        <v>0</v>
      </c>
    </row>
    <row r="37" spans="2:6" ht="33" customHeight="1" hidden="1">
      <c r="B37" s="12">
        <v>21080000</v>
      </c>
      <c r="C37" s="13" t="s">
        <v>29</v>
      </c>
      <c r="D37" s="113"/>
      <c r="E37" s="97"/>
      <c r="F37" s="98">
        <f t="shared" si="1"/>
        <v>0</v>
      </c>
    </row>
    <row r="38" spans="2:6" ht="32.25" customHeight="1">
      <c r="B38" s="14">
        <v>22000000</v>
      </c>
      <c r="C38" s="16" t="s">
        <v>30</v>
      </c>
      <c r="D38" s="102">
        <f>D39+D40</f>
        <v>8823585</v>
      </c>
      <c r="E38" s="93"/>
      <c r="F38" s="101">
        <f t="shared" si="1"/>
        <v>8823585</v>
      </c>
    </row>
    <row r="39" spans="2:6" ht="24.75" customHeight="1">
      <c r="B39" s="12">
        <v>22080000</v>
      </c>
      <c r="C39" s="13" t="s">
        <v>31</v>
      </c>
      <c r="D39" s="113">
        <v>7841116</v>
      </c>
      <c r="E39" s="97"/>
      <c r="F39" s="98">
        <f t="shared" si="1"/>
        <v>7841116</v>
      </c>
    </row>
    <row r="40" spans="2:6" ht="14.25" customHeight="1">
      <c r="B40" s="12">
        <v>22090000</v>
      </c>
      <c r="C40" s="13" t="s">
        <v>32</v>
      </c>
      <c r="D40" s="113">
        <v>982469</v>
      </c>
      <c r="E40" s="97"/>
      <c r="F40" s="98">
        <f t="shared" si="1"/>
        <v>982469</v>
      </c>
    </row>
    <row r="41" spans="2:6" ht="39" customHeight="1" hidden="1">
      <c r="B41" s="12">
        <v>22090100</v>
      </c>
      <c r="C41" s="13" t="s">
        <v>113</v>
      </c>
      <c r="D41" s="113">
        <v>766128</v>
      </c>
      <c r="E41" s="97"/>
      <c r="F41" s="98">
        <f t="shared" si="1"/>
        <v>766128</v>
      </c>
    </row>
    <row r="42" spans="2:6" ht="41.25" customHeight="1" hidden="1">
      <c r="B42" s="12">
        <v>22090400</v>
      </c>
      <c r="C42" s="13" t="s">
        <v>33</v>
      </c>
      <c r="D42" s="113">
        <v>869454</v>
      </c>
      <c r="E42" s="97"/>
      <c r="F42" s="98">
        <f t="shared" si="1"/>
        <v>869454</v>
      </c>
    </row>
    <row r="43" spans="2:6" ht="12.75">
      <c r="B43" s="14">
        <v>23000000</v>
      </c>
      <c r="C43" s="16" t="s">
        <v>34</v>
      </c>
      <c r="D43" s="102">
        <f>D44</f>
        <v>-12309</v>
      </c>
      <c r="E43" s="93"/>
      <c r="F43" s="101">
        <f t="shared" si="1"/>
        <v>-12309</v>
      </c>
    </row>
    <row r="44" spans="2:6" ht="12.75">
      <c r="B44" s="12">
        <v>23030000</v>
      </c>
      <c r="C44" s="13" t="s">
        <v>35</v>
      </c>
      <c r="D44" s="113">
        <v>-12309</v>
      </c>
      <c r="E44" s="97"/>
      <c r="F44" s="98">
        <f t="shared" si="1"/>
        <v>-12309</v>
      </c>
    </row>
    <row r="45" spans="2:6" ht="12.75">
      <c r="B45" s="14">
        <v>24000000</v>
      </c>
      <c r="C45" s="16" t="s">
        <v>36</v>
      </c>
      <c r="D45" s="102">
        <f>D46+D47+D51</f>
        <v>328525</v>
      </c>
      <c r="E45" s="93">
        <f>SUM(E46:E47)+E51</f>
        <v>161353</v>
      </c>
      <c r="F45" s="101">
        <f>SUM(F46:F47)</f>
        <v>427995</v>
      </c>
    </row>
    <row r="46" spans="2:6" ht="38.25">
      <c r="B46" s="12">
        <v>24030000</v>
      </c>
      <c r="C46" s="13" t="s">
        <v>37</v>
      </c>
      <c r="D46" s="113">
        <v>867</v>
      </c>
      <c r="E46" s="97"/>
      <c r="F46" s="98">
        <f t="shared" si="1"/>
        <v>867</v>
      </c>
    </row>
    <row r="47" spans="2:6" ht="12.75">
      <c r="B47" s="14">
        <v>24060000</v>
      </c>
      <c r="C47" s="16" t="s">
        <v>38</v>
      </c>
      <c r="D47" s="102">
        <f>SUM(D48:D50)</f>
        <v>327658</v>
      </c>
      <c r="E47" s="93">
        <f>E50</f>
        <v>99470</v>
      </c>
      <c r="F47" s="101">
        <f t="shared" si="1"/>
        <v>427128</v>
      </c>
    </row>
    <row r="48" spans="2:6" ht="12.75">
      <c r="B48" s="12">
        <v>24060300</v>
      </c>
      <c r="C48" s="13" t="s">
        <v>38</v>
      </c>
      <c r="D48" s="113">
        <v>327658</v>
      </c>
      <c r="E48" s="97"/>
      <c r="F48" s="98">
        <f t="shared" si="1"/>
        <v>327658</v>
      </c>
    </row>
    <row r="49" spans="2:6" ht="12.75" hidden="1">
      <c r="B49" s="12">
        <v>24060600</v>
      </c>
      <c r="C49" s="13" t="s">
        <v>39</v>
      </c>
      <c r="D49" s="113"/>
      <c r="E49" s="97"/>
      <c r="F49" s="98">
        <f t="shared" si="1"/>
        <v>0</v>
      </c>
    </row>
    <row r="50" spans="2:6" ht="25.5">
      <c r="B50" s="12">
        <v>24061600</v>
      </c>
      <c r="C50" s="13" t="s">
        <v>40</v>
      </c>
      <c r="D50" s="113"/>
      <c r="E50" s="97">
        <v>99470</v>
      </c>
      <c r="F50" s="98">
        <f t="shared" si="1"/>
        <v>99470</v>
      </c>
    </row>
    <row r="51" spans="2:6" ht="12.75">
      <c r="B51" s="12">
        <v>24110000</v>
      </c>
      <c r="C51" s="13" t="s">
        <v>106</v>
      </c>
      <c r="D51" s="113">
        <f>D52</f>
        <v>0</v>
      </c>
      <c r="E51" s="132">
        <f>E52</f>
        <v>61883</v>
      </c>
      <c r="F51" s="98">
        <f t="shared" si="1"/>
        <v>61883</v>
      </c>
    </row>
    <row r="52" spans="2:6" ht="25.5">
      <c r="B52" s="12">
        <v>24110600</v>
      </c>
      <c r="C52" s="13" t="s">
        <v>107</v>
      </c>
      <c r="D52" s="113">
        <v>0</v>
      </c>
      <c r="E52" s="97">
        <v>61883</v>
      </c>
      <c r="F52" s="98">
        <f t="shared" si="1"/>
        <v>61883</v>
      </c>
    </row>
    <row r="53" spans="2:6" ht="12.75">
      <c r="B53" s="18">
        <v>25000000</v>
      </c>
      <c r="C53" s="13" t="s">
        <v>41</v>
      </c>
      <c r="D53" s="113"/>
      <c r="E53" s="93">
        <v>5055804</v>
      </c>
      <c r="F53" s="101">
        <f t="shared" si="1"/>
        <v>5055804</v>
      </c>
    </row>
    <row r="54" spans="2:6" ht="12.75">
      <c r="B54" s="18">
        <v>30000000</v>
      </c>
      <c r="C54" s="16" t="s">
        <v>42</v>
      </c>
      <c r="D54" s="102"/>
      <c r="E54" s="100">
        <f>E55+E57</f>
        <v>11245101</v>
      </c>
      <c r="F54" s="100">
        <f>F55+F57</f>
        <v>11245101</v>
      </c>
    </row>
    <row r="55" spans="2:6" ht="12.75">
      <c r="B55" s="18">
        <v>31000000</v>
      </c>
      <c r="C55" s="16" t="s">
        <v>43</v>
      </c>
      <c r="D55" s="102"/>
      <c r="E55" s="100">
        <f>E56</f>
        <v>10730854</v>
      </c>
      <c r="F55" s="101">
        <f>F56</f>
        <v>10730854</v>
      </c>
    </row>
    <row r="56" spans="2:6" ht="25.5">
      <c r="B56" s="17">
        <v>31030000</v>
      </c>
      <c r="C56" s="13" t="s">
        <v>44</v>
      </c>
      <c r="D56" s="113"/>
      <c r="E56" s="96">
        <v>10730854</v>
      </c>
      <c r="F56" s="98">
        <f>D56+E56</f>
        <v>10730854</v>
      </c>
    </row>
    <row r="57" spans="2:6" ht="12.75">
      <c r="B57" s="17">
        <v>33010000</v>
      </c>
      <c r="C57" s="13" t="s">
        <v>110</v>
      </c>
      <c r="D57" s="113"/>
      <c r="E57" s="96">
        <v>514247</v>
      </c>
      <c r="F57" s="98">
        <f>D57+E57</f>
        <v>514247</v>
      </c>
    </row>
    <row r="58" spans="2:6" ht="12.75">
      <c r="B58" s="18">
        <v>50000000</v>
      </c>
      <c r="C58" s="16" t="s">
        <v>45</v>
      </c>
      <c r="D58" s="102"/>
      <c r="E58" s="93">
        <f>E59+E60</f>
        <v>5579819</v>
      </c>
      <c r="F58" s="101">
        <f>F59+F60</f>
        <v>5579819</v>
      </c>
    </row>
    <row r="59" spans="2:6" ht="14.25" customHeight="1">
      <c r="B59" s="17">
        <v>50080000</v>
      </c>
      <c r="C59" s="13" t="s">
        <v>46</v>
      </c>
      <c r="D59" s="113"/>
      <c r="E59" s="97">
        <v>1853114</v>
      </c>
      <c r="F59" s="98">
        <f>D59+E59</f>
        <v>1853114</v>
      </c>
    </row>
    <row r="60" spans="2:6" ht="44.25" customHeight="1">
      <c r="B60" s="12">
        <v>50110000</v>
      </c>
      <c r="C60" s="13" t="s">
        <v>47</v>
      </c>
      <c r="D60" s="113"/>
      <c r="E60" s="97">
        <v>3726705</v>
      </c>
      <c r="F60" s="98">
        <f>D60+E60</f>
        <v>3726705</v>
      </c>
    </row>
    <row r="61" spans="2:6" ht="18" customHeight="1">
      <c r="B61" s="19"/>
      <c r="C61" s="20" t="s">
        <v>48</v>
      </c>
      <c r="D61" s="102">
        <f>D11+D32+D58</f>
        <v>232537951</v>
      </c>
      <c r="E61" s="93">
        <f>E11+E32+E54+E58</f>
        <v>28222627</v>
      </c>
      <c r="F61" s="101">
        <f>F11+F32+F58+F54</f>
        <v>260760578</v>
      </c>
    </row>
    <row r="62" spans="2:6" ht="18.75" customHeight="1">
      <c r="B62" s="21">
        <v>40000000</v>
      </c>
      <c r="C62" s="20" t="s">
        <v>49</v>
      </c>
      <c r="D62" s="102">
        <f>D63+D67</f>
        <v>6008120</v>
      </c>
      <c r="E62" s="93">
        <f>E63+E67</f>
        <v>0</v>
      </c>
      <c r="F62" s="101">
        <f>F63+F67</f>
        <v>6008120</v>
      </c>
    </row>
    <row r="63" spans="2:6" ht="23.25" customHeight="1">
      <c r="B63" s="22">
        <v>41020000</v>
      </c>
      <c r="C63" s="20" t="s">
        <v>50</v>
      </c>
      <c r="D63" s="102">
        <f>SUM(D64+D65+D66)</f>
        <v>400000</v>
      </c>
      <c r="E63" s="100"/>
      <c r="F63" s="101">
        <f>SUM(F64+F65+F66)</f>
        <v>400000</v>
      </c>
    </row>
    <row r="64" spans="2:6" ht="1.5" customHeight="1" hidden="1">
      <c r="B64" s="22">
        <v>41020300</v>
      </c>
      <c r="C64" s="47" t="s">
        <v>101</v>
      </c>
      <c r="D64" s="102"/>
      <c r="E64" s="54"/>
      <c r="F64" s="98">
        <f>D64+E64</f>
        <v>0</v>
      </c>
    </row>
    <row r="65" spans="2:6" ht="40.5" customHeight="1">
      <c r="B65" s="23">
        <v>41020600</v>
      </c>
      <c r="C65" s="24" t="s">
        <v>119</v>
      </c>
      <c r="D65" s="113">
        <v>400000</v>
      </c>
      <c r="E65" s="103"/>
      <c r="F65" s="98">
        <f>D65+E65</f>
        <v>400000</v>
      </c>
    </row>
    <row r="66" spans="2:6" ht="71.25" customHeight="1" hidden="1">
      <c r="B66" s="48">
        <v>41021200</v>
      </c>
      <c r="C66" s="24" t="s">
        <v>115</v>
      </c>
      <c r="D66" s="104"/>
      <c r="E66" s="120"/>
      <c r="F66" s="98">
        <f>D66+E66</f>
        <v>0</v>
      </c>
    </row>
    <row r="67" spans="2:6" ht="17.25" customHeight="1">
      <c r="B67" s="83">
        <v>41030000</v>
      </c>
      <c r="C67" s="84" t="s">
        <v>51</v>
      </c>
      <c r="D67" s="102">
        <f>D70+D71+D73+D74+D75</f>
        <v>5608120</v>
      </c>
      <c r="E67" s="97">
        <f>E74</f>
        <v>0</v>
      </c>
      <c r="F67" s="101">
        <f>F70+F71+F73+F74+F75</f>
        <v>5608120</v>
      </c>
    </row>
    <row r="68" spans="2:6" ht="27.75" customHeight="1" hidden="1">
      <c r="B68" s="25">
        <v>41030600</v>
      </c>
      <c r="C68" s="49" t="s">
        <v>62</v>
      </c>
      <c r="D68" s="121"/>
      <c r="E68" s="120"/>
      <c r="F68" s="98">
        <f aca="true" t="shared" si="2" ref="F68:F79">D68+E68</f>
        <v>0</v>
      </c>
    </row>
    <row r="69" spans="2:6" ht="45" customHeight="1" hidden="1">
      <c r="B69" s="27">
        <v>41030800</v>
      </c>
      <c r="C69" s="28" t="s">
        <v>52</v>
      </c>
      <c r="D69" s="104"/>
      <c r="E69" s="105"/>
      <c r="F69" s="98">
        <f t="shared" si="2"/>
        <v>0</v>
      </c>
    </row>
    <row r="70" spans="2:6" ht="26.25" customHeight="1" hidden="1">
      <c r="B70" s="27">
        <v>41030400</v>
      </c>
      <c r="C70" s="28" t="s">
        <v>111</v>
      </c>
      <c r="D70" s="104"/>
      <c r="E70" s="105"/>
      <c r="F70" s="98">
        <f t="shared" si="2"/>
        <v>0</v>
      </c>
    </row>
    <row r="71" spans="2:6" ht="245.25" customHeight="1">
      <c r="B71" s="27">
        <v>41030900</v>
      </c>
      <c r="C71" s="133" t="s">
        <v>121</v>
      </c>
      <c r="D71" s="104">
        <v>5608120</v>
      </c>
      <c r="E71" s="105"/>
      <c r="F71" s="98">
        <f t="shared" si="2"/>
        <v>5608120</v>
      </c>
    </row>
    <row r="72" spans="2:6" ht="56.25" customHeight="1" hidden="1">
      <c r="B72" s="27">
        <v>41032700</v>
      </c>
      <c r="C72" s="28" t="s">
        <v>108</v>
      </c>
      <c r="D72" s="104"/>
      <c r="E72" s="105"/>
      <c r="F72" s="98">
        <f t="shared" si="2"/>
        <v>0</v>
      </c>
    </row>
    <row r="73" spans="2:6" ht="56.25" customHeight="1" hidden="1">
      <c r="B73" s="27">
        <v>41032700</v>
      </c>
      <c r="C73" s="28" t="s">
        <v>114</v>
      </c>
      <c r="D73" s="104"/>
      <c r="E73" s="105"/>
      <c r="F73" s="98">
        <f t="shared" si="2"/>
        <v>0</v>
      </c>
    </row>
    <row r="74" spans="2:6" ht="40.5" customHeight="1" hidden="1">
      <c r="B74" s="27">
        <v>41034700</v>
      </c>
      <c r="C74" s="28" t="s">
        <v>104</v>
      </c>
      <c r="D74" s="104"/>
      <c r="E74" s="105"/>
      <c r="F74" s="106">
        <f t="shared" si="2"/>
        <v>0</v>
      </c>
    </row>
    <row r="75" spans="2:6" ht="54" customHeight="1" hidden="1">
      <c r="B75" s="27">
        <v>41034800</v>
      </c>
      <c r="C75" s="28" t="s">
        <v>112</v>
      </c>
      <c r="D75" s="104"/>
      <c r="E75" s="105"/>
      <c r="F75" s="106">
        <f t="shared" si="2"/>
        <v>0</v>
      </c>
    </row>
    <row r="76" spans="2:6" ht="12.75" customHeight="1" thickBot="1">
      <c r="B76" s="37">
        <v>90103</v>
      </c>
      <c r="C76" s="30" t="s">
        <v>84</v>
      </c>
      <c r="D76" s="107">
        <f>D61+D62</f>
        <v>238546071</v>
      </c>
      <c r="E76" s="108">
        <f>E61+E62</f>
        <v>28222627</v>
      </c>
      <c r="F76" s="109">
        <f t="shared" si="2"/>
        <v>266768698</v>
      </c>
    </row>
    <row r="77" spans="2:6" ht="13.5" hidden="1" thickBot="1">
      <c r="B77" s="41">
        <v>43000000</v>
      </c>
      <c r="C77" s="39" t="s">
        <v>85</v>
      </c>
      <c r="D77" s="110"/>
      <c r="E77" s="111"/>
      <c r="F77" s="109">
        <f t="shared" si="2"/>
        <v>0</v>
      </c>
    </row>
    <row r="78" spans="2:6" ht="29.25" customHeight="1" hidden="1" thickBot="1">
      <c r="B78" s="38">
        <v>43010000</v>
      </c>
      <c r="C78" s="40" t="s">
        <v>86</v>
      </c>
      <c r="D78" s="110"/>
      <c r="E78" s="111"/>
      <c r="F78" s="109">
        <f t="shared" si="2"/>
        <v>0</v>
      </c>
    </row>
    <row r="79" spans="2:6" ht="33" customHeight="1" hidden="1" thickBot="1">
      <c r="B79" s="27">
        <v>43010000</v>
      </c>
      <c r="C79" s="28" t="s">
        <v>86</v>
      </c>
      <c r="D79" s="110"/>
      <c r="E79" s="111"/>
      <c r="F79" s="109">
        <f t="shared" si="2"/>
        <v>0</v>
      </c>
    </row>
    <row r="80" spans="2:6" ht="13.5" thickBot="1">
      <c r="B80" s="31"/>
      <c r="C80" s="32" t="s">
        <v>54</v>
      </c>
      <c r="D80" s="74">
        <f>D76</f>
        <v>238546071</v>
      </c>
      <c r="E80" s="75">
        <f>E76+E79</f>
        <v>28222627</v>
      </c>
      <c r="F80" s="76">
        <f>D80+E80</f>
        <v>266768698</v>
      </c>
    </row>
    <row r="87" spans="2:6" ht="20.25">
      <c r="B87" s="44" t="s">
        <v>55</v>
      </c>
      <c r="C87" s="44"/>
      <c r="D87" s="44"/>
      <c r="E87" s="45" t="s">
        <v>56</v>
      </c>
      <c r="F87" s="44"/>
    </row>
  </sheetData>
  <sheetProtection/>
  <mergeCells count="4">
    <mergeCell ref="C2:F2"/>
    <mergeCell ref="D4:F4"/>
    <mergeCell ref="C6:D6"/>
    <mergeCell ref="D3:F3"/>
  </mergeCells>
  <printOptions/>
  <pageMargins left="0.68" right="0.21" top="0.6" bottom="0.55" header="0.63" footer="0.44"/>
  <pageSetup horizontalDpi="240" verticalDpi="240" orientation="portrait" paperSize="9" scale="75" r:id="rId1"/>
</worksheet>
</file>

<file path=xl/worksheets/sheet2.xml><?xml version="1.0" encoding="utf-8"?>
<worksheet xmlns="http://schemas.openxmlformats.org/spreadsheetml/2006/main" xmlns:r="http://schemas.openxmlformats.org/officeDocument/2006/relationships">
  <dimension ref="B2:G51"/>
  <sheetViews>
    <sheetView zoomScale="85" zoomScaleNormal="85" zoomScaleSheetLayoutView="85" workbookViewId="0" topLeftCell="A9">
      <pane xSplit="3" ySplit="2" topLeftCell="E11" activePane="bottomRight" state="frozen"/>
      <selection pane="topLeft" activeCell="A9" sqref="A9"/>
      <selection pane="topRight" activeCell="D9" sqref="D9"/>
      <selection pane="bottomLeft" activeCell="A11" sqref="A11"/>
      <selection pane="bottomRight" activeCell="D44" sqref="D44"/>
    </sheetView>
  </sheetViews>
  <sheetFormatPr defaultColWidth="9.00390625" defaultRowHeight="12.75"/>
  <cols>
    <col min="1" max="1" width="0.12890625" style="0" hidden="1" customWidth="1"/>
    <col min="2" max="2" width="15.625" style="0" customWidth="1"/>
    <col min="3" max="3" width="58.625" style="1" customWidth="1"/>
    <col min="4" max="4" width="16.00390625" style="0" customWidth="1"/>
    <col min="5" max="5" width="16.375" style="0" customWidth="1"/>
    <col min="6" max="6" width="15.875" style="0" customWidth="1"/>
  </cols>
  <sheetData>
    <row r="1" ht="6.75" customHeight="1"/>
    <row r="2" spans="3:6" ht="21" customHeight="1">
      <c r="C2" s="177" t="s">
        <v>90</v>
      </c>
      <c r="D2" s="177"/>
      <c r="E2" s="177"/>
      <c r="F2" s="177"/>
    </row>
    <row r="3" spans="4:6" ht="21" customHeight="1">
      <c r="D3" s="177" t="s">
        <v>89</v>
      </c>
      <c r="E3" s="177"/>
      <c r="F3" s="177"/>
    </row>
    <row r="4" spans="4:6" ht="21" customHeight="1">
      <c r="D4" s="177" t="s">
        <v>88</v>
      </c>
      <c r="E4" s="177"/>
      <c r="F4" s="177"/>
    </row>
    <row r="5" spans="4:6" ht="20.25">
      <c r="D5" s="3"/>
      <c r="E5" s="46"/>
      <c r="F5" s="44"/>
    </row>
    <row r="6" spans="3:4" ht="25.5" customHeight="1">
      <c r="C6" s="178" t="s">
        <v>57</v>
      </c>
      <c r="D6" s="178"/>
    </row>
    <row r="7" ht="12.75">
      <c r="E7" s="3"/>
    </row>
    <row r="8" ht="13.5" thickBot="1">
      <c r="F8" s="2" t="s">
        <v>1</v>
      </c>
    </row>
    <row r="9" spans="2:6" ht="47.25" customHeight="1">
      <c r="B9" s="4" t="s">
        <v>2</v>
      </c>
      <c r="C9" s="5" t="s">
        <v>3</v>
      </c>
      <c r="D9" s="5" t="s">
        <v>4</v>
      </c>
      <c r="E9" s="5" t="s">
        <v>5</v>
      </c>
      <c r="F9" s="6" t="s">
        <v>6</v>
      </c>
    </row>
    <row r="10" spans="2:6" ht="15" thickBot="1">
      <c r="B10" s="7">
        <v>1</v>
      </c>
      <c r="C10" s="8">
        <v>2</v>
      </c>
      <c r="D10" s="8">
        <v>3</v>
      </c>
      <c r="E10" s="8">
        <v>4</v>
      </c>
      <c r="F10" s="9">
        <v>5</v>
      </c>
    </row>
    <row r="11" spans="2:6" ht="18.75" customHeight="1">
      <c r="B11" s="94">
        <v>10000000</v>
      </c>
      <c r="C11" s="95" t="s">
        <v>7</v>
      </c>
      <c r="D11" s="86">
        <f>D13+D16+D12</f>
        <v>157910</v>
      </c>
      <c r="E11" s="51"/>
      <c r="F11" s="52">
        <f>F13+F16+F12</f>
        <v>157910</v>
      </c>
    </row>
    <row r="12" spans="2:6" ht="15.75" customHeight="1">
      <c r="B12" s="115">
        <v>13030200</v>
      </c>
      <c r="C12" s="130" t="s">
        <v>58</v>
      </c>
      <c r="D12" s="96">
        <v>151200</v>
      </c>
      <c r="E12" s="93"/>
      <c r="F12" s="98">
        <f>SUM(D12:E12)</f>
        <v>151200</v>
      </c>
    </row>
    <row r="13" spans="2:6" ht="12.75">
      <c r="B13" s="14">
        <v>14000000</v>
      </c>
      <c r="C13" s="87" t="s">
        <v>17</v>
      </c>
      <c r="D13" s="100">
        <f>SUM(D14:D15)</f>
        <v>6409</v>
      </c>
      <c r="E13" s="93"/>
      <c r="F13" s="101">
        <f>SUM(F14:F15)</f>
        <v>6409</v>
      </c>
    </row>
    <row r="14" spans="2:6" ht="12.75">
      <c r="B14" s="12">
        <v>14060100</v>
      </c>
      <c r="C14" s="85" t="s">
        <v>59</v>
      </c>
      <c r="D14" s="96">
        <v>6409</v>
      </c>
      <c r="E14" s="97"/>
      <c r="F14" s="98">
        <f>D14+E14</f>
        <v>6409</v>
      </c>
    </row>
    <row r="15" spans="2:6" ht="11.25" customHeight="1" hidden="1">
      <c r="B15" s="12">
        <v>14060200</v>
      </c>
      <c r="C15" s="85" t="s">
        <v>60</v>
      </c>
      <c r="D15" s="96"/>
      <c r="E15" s="97"/>
      <c r="F15" s="98">
        <f>D15+E15</f>
        <v>0</v>
      </c>
    </row>
    <row r="16" spans="2:6" ht="12.75">
      <c r="B16" s="14">
        <v>16000000</v>
      </c>
      <c r="C16" s="87" t="s">
        <v>23</v>
      </c>
      <c r="D16" s="100">
        <f>SUM(D17:D18)</f>
        <v>301</v>
      </c>
      <c r="E16" s="93"/>
      <c r="F16" s="101">
        <f>SUM(F17:F18)</f>
        <v>301</v>
      </c>
    </row>
    <row r="17" spans="2:6" ht="12.75">
      <c r="B17" s="12">
        <v>16030000</v>
      </c>
      <c r="C17" s="85" t="s">
        <v>109</v>
      </c>
      <c r="D17" s="96">
        <v>301</v>
      </c>
      <c r="E17" s="97"/>
      <c r="F17" s="98">
        <f>D17+E17</f>
        <v>301</v>
      </c>
    </row>
    <row r="18" spans="2:6" ht="15" customHeight="1" hidden="1">
      <c r="B18" s="12">
        <v>16040100</v>
      </c>
      <c r="C18" s="85" t="s">
        <v>79</v>
      </c>
      <c r="D18" s="96"/>
      <c r="E18" s="97"/>
      <c r="F18" s="98">
        <f>D18+E18</f>
        <v>0</v>
      </c>
    </row>
    <row r="19" spans="2:6" ht="12" customHeight="1">
      <c r="B19" s="14">
        <v>20000000</v>
      </c>
      <c r="C19" s="87" t="s">
        <v>26</v>
      </c>
      <c r="D19" s="100">
        <f>D20+D23+D25</f>
        <v>49598</v>
      </c>
      <c r="E19" s="93">
        <f>E25+E29</f>
        <v>2819701</v>
      </c>
      <c r="F19" s="101">
        <f>D19+E19</f>
        <v>2869299</v>
      </c>
    </row>
    <row r="20" spans="2:6" ht="12.75" hidden="1">
      <c r="B20" s="14">
        <v>21000000</v>
      </c>
      <c r="C20" s="87" t="s">
        <v>27</v>
      </c>
      <c r="D20" s="100">
        <f>SUM(D21:D22)</f>
        <v>0</v>
      </c>
      <c r="E20" s="93"/>
      <c r="F20" s="101">
        <f>SUM(F21:F22)</f>
        <v>0</v>
      </c>
    </row>
    <row r="21" spans="2:6" ht="0.75" customHeight="1" hidden="1">
      <c r="B21" s="12">
        <v>21040000</v>
      </c>
      <c r="C21" s="85" t="s">
        <v>28</v>
      </c>
      <c r="D21" s="96"/>
      <c r="E21" s="97"/>
      <c r="F21" s="98">
        <f>D21+E21</f>
        <v>0</v>
      </c>
    </row>
    <row r="22" spans="2:6" ht="12" customHeight="1" hidden="1">
      <c r="B22" s="12">
        <v>21080000</v>
      </c>
      <c r="C22" s="85" t="s">
        <v>29</v>
      </c>
      <c r="D22" s="96"/>
      <c r="E22" s="97"/>
      <c r="F22" s="98">
        <f>D22+E22</f>
        <v>0</v>
      </c>
    </row>
    <row r="23" spans="2:6" ht="12.75" hidden="1">
      <c r="B23" s="14">
        <v>23000000</v>
      </c>
      <c r="C23" s="87" t="s">
        <v>34</v>
      </c>
      <c r="D23" s="100">
        <f>D24</f>
        <v>0</v>
      </c>
      <c r="E23" s="93"/>
      <c r="F23" s="101">
        <f>F24</f>
        <v>0</v>
      </c>
    </row>
    <row r="24" spans="2:6" ht="25.5" hidden="1">
      <c r="B24" s="12">
        <v>23010000</v>
      </c>
      <c r="C24" s="85" t="s">
        <v>61</v>
      </c>
      <c r="D24" s="96"/>
      <c r="E24" s="97"/>
      <c r="F24" s="98">
        <f>D24+E24</f>
        <v>0</v>
      </c>
    </row>
    <row r="25" spans="2:6" ht="12.75">
      <c r="B25" s="14">
        <v>24000000</v>
      </c>
      <c r="C25" s="87" t="s">
        <v>36</v>
      </c>
      <c r="D25" s="100">
        <f>D26+D27</f>
        <v>49598</v>
      </c>
      <c r="E25" s="93"/>
      <c r="F25" s="101">
        <f>SUM(F26:F29)</f>
        <v>2916722</v>
      </c>
    </row>
    <row r="26" spans="2:6" ht="38.25">
      <c r="B26" s="12">
        <v>24030000</v>
      </c>
      <c r="C26" s="85" t="s">
        <v>37</v>
      </c>
      <c r="D26" s="96">
        <v>2175</v>
      </c>
      <c r="E26" s="97"/>
      <c r="F26" s="98">
        <f>D26+E26</f>
        <v>2175</v>
      </c>
    </row>
    <row r="27" spans="2:6" ht="12.75">
      <c r="B27" s="14">
        <v>24060000</v>
      </c>
      <c r="C27" s="88" t="s">
        <v>38</v>
      </c>
      <c r="D27" s="100">
        <f>SUM(D28)</f>
        <v>47423</v>
      </c>
      <c r="E27" s="93"/>
      <c r="F27" s="101">
        <f>D27+E27</f>
        <v>47423</v>
      </c>
    </row>
    <row r="28" spans="2:6" ht="12.75">
      <c r="B28" s="12">
        <v>24060300</v>
      </c>
      <c r="C28" s="85" t="s">
        <v>38</v>
      </c>
      <c r="D28" s="96">
        <v>47423</v>
      </c>
      <c r="E28" s="97"/>
      <c r="F28" s="98">
        <f>D28+E28</f>
        <v>47423</v>
      </c>
    </row>
    <row r="29" spans="2:6" ht="12.75">
      <c r="B29" s="18">
        <v>25000000</v>
      </c>
      <c r="C29" s="85" t="s">
        <v>41</v>
      </c>
      <c r="D29" s="96"/>
      <c r="E29" s="97">
        <v>2819701</v>
      </c>
      <c r="F29" s="98">
        <f>D29+E29</f>
        <v>2819701</v>
      </c>
    </row>
    <row r="30" spans="2:6" ht="12.75">
      <c r="B30" s="18">
        <v>50000000</v>
      </c>
      <c r="C30" s="87" t="s">
        <v>45</v>
      </c>
      <c r="D30" s="100"/>
      <c r="E30" s="93">
        <f>E31</f>
        <v>50400</v>
      </c>
      <c r="F30" s="101">
        <f>F31</f>
        <v>50400</v>
      </c>
    </row>
    <row r="31" spans="2:6" ht="38.25">
      <c r="B31" s="12">
        <v>50110000</v>
      </c>
      <c r="C31" s="85" t="s">
        <v>47</v>
      </c>
      <c r="D31" s="96"/>
      <c r="E31" s="97">
        <v>50400</v>
      </c>
      <c r="F31" s="98">
        <f>D31+E31</f>
        <v>50400</v>
      </c>
    </row>
    <row r="32" spans="2:6" ht="12.75">
      <c r="B32" s="19"/>
      <c r="C32" s="89" t="s">
        <v>48</v>
      </c>
      <c r="D32" s="100">
        <f>D11+D19+D30</f>
        <v>207508</v>
      </c>
      <c r="E32" s="93">
        <f>E11+E19+E30</f>
        <v>2870101</v>
      </c>
      <c r="F32" s="101">
        <f>F11+F19+F30</f>
        <v>3077609</v>
      </c>
    </row>
    <row r="33" spans="2:6" ht="12.75">
      <c r="B33" s="21">
        <v>40000000</v>
      </c>
      <c r="C33" s="89" t="s">
        <v>49</v>
      </c>
      <c r="D33" s="100">
        <f>D34+D37</f>
        <v>30207591</v>
      </c>
      <c r="E33" s="93"/>
      <c r="F33" s="101">
        <f>F34+F37</f>
        <v>30207591</v>
      </c>
    </row>
    <row r="34" spans="2:6" ht="12.75">
      <c r="B34" s="22">
        <v>41020000</v>
      </c>
      <c r="C34" s="89" t="s">
        <v>50</v>
      </c>
      <c r="D34" s="100">
        <f>D35+D36</f>
        <v>25255300</v>
      </c>
      <c r="E34" s="100"/>
      <c r="F34" s="100">
        <f>F35+F36</f>
        <v>25255300</v>
      </c>
    </row>
    <row r="35" spans="2:7" ht="14.25" customHeight="1">
      <c r="B35" s="23">
        <v>41020900</v>
      </c>
      <c r="C35" s="90" t="s">
        <v>103</v>
      </c>
      <c r="D35" s="96">
        <v>25255300</v>
      </c>
      <c r="E35" s="103"/>
      <c r="F35" s="98">
        <f>D35+E35</f>
        <v>25255300</v>
      </c>
      <c r="G35" s="35"/>
    </row>
    <row r="36" spans="2:7" ht="53.25" customHeight="1" hidden="1">
      <c r="B36" s="48">
        <v>41021200</v>
      </c>
      <c r="C36" s="28" t="s">
        <v>116</v>
      </c>
      <c r="D36" s="96"/>
      <c r="E36" s="103"/>
      <c r="F36" s="98">
        <f>D36+E36</f>
        <v>0</v>
      </c>
      <c r="G36" s="35"/>
    </row>
    <row r="37" spans="2:7" ht="18" customHeight="1">
      <c r="B37" s="83">
        <v>41030000</v>
      </c>
      <c r="C37" s="128" t="s">
        <v>51</v>
      </c>
      <c r="D37" s="100">
        <f>SUM(D38:D43)</f>
        <v>4952291</v>
      </c>
      <c r="E37" s="103"/>
      <c r="F37" s="101">
        <f>SUM(F38:F43)</f>
        <v>4952291</v>
      </c>
      <c r="G37" s="35"/>
    </row>
    <row r="38" spans="2:6" ht="43.5" customHeight="1">
      <c r="B38" s="150">
        <v>41030600</v>
      </c>
      <c r="C38" s="134" t="s">
        <v>120</v>
      </c>
      <c r="D38" s="96">
        <v>1533494</v>
      </c>
      <c r="E38" s="97"/>
      <c r="F38" s="98">
        <f aca="true" t="shared" si="0" ref="F38:F45">D38+E38</f>
        <v>1533494</v>
      </c>
    </row>
    <row r="39" spans="2:6" ht="216" customHeight="1">
      <c r="B39" s="27"/>
      <c r="C39" s="134" t="s">
        <v>122</v>
      </c>
      <c r="D39" s="124"/>
      <c r="E39" s="105"/>
      <c r="F39" s="106"/>
    </row>
    <row r="40" spans="2:6" ht="174.75" customHeight="1">
      <c r="B40" s="145">
        <v>41030800</v>
      </c>
      <c r="C40" s="136" t="s">
        <v>123</v>
      </c>
      <c r="D40" s="99">
        <v>3198935</v>
      </c>
      <c r="E40" s="103"/>
      <c r="F40" s="143">
        <f t="shared" si="0"/>
        <v>3198935</v>
      </c>
    </row>
    <row r="41" spans="2:6" ht="181.5" customHeight="1">
      <c r="B41" s="146">
        <v>41030900</v>
      </c>
      <c r="C41" s="13" t="s">
        <v>121</v>
      </c>
      <c r="D41" s="124">
        <v>121689</v>
      </c>
      <c r="E41" s="105"/>
      <c r="F41" s="98">
        <f t="shared" si="0"/>
        <v>121689</v>
      </c>
    </row>
    <row r="42" spans="2:6" ht="228.75" customHeight="1">
      <c r="B42" s="27"/>
      <c r="C42" s="134" t="s">
        <v>124</v>
      </c>
      <c r="D42" s="124"/>
      <c r="E42" s="105"/>
      <c r="F42" s="106"/>
    </row>
    <row r="43" spans="2:6" ht="117.75" customHeight="1">
      <c r="B43" s="145">
        <v>41031000</v>
      </c>
      <c r="C43" s="136" t="s">
        <v>125</v>
      </c>
      <c r="D43" s="99">
        <v>98173</v>
      </c>
      <c r="E43" s="103"/>
      <c r="F43" s="143">
        <f t="shared" si="0"/>
        <v>98173</v>
      </c>
    </row>
    <row r="44" spans="2:6" ht="0.75" customHeight="1">
      <c r="B44" s="27"/>
      <c r="C44" s="28"/>
      <c r="D44" s="104"/>
      <c r="E44" s="105"/>
      <c r="F44" s="106"/>
    </row>
    <row r="45" spans="2:6" ht="13.5" thickBot="1">
      <c r="B45" s="29"/>
      <c r="C45" s="30" t="s">
        <v>53</v>
      </c>
      <c r="D45" s="107">
        <f>D32+D33</f>
        <v>30415099</v>
      </c>
      <c r="E45" s="108">
        <f>E32+E33</f>
        <v>2870101</v>
      </c>
      <c r="F45" s="109">
        <f t="shared" si="0"/>
        <v>33285200</v>
      </c>
    </row>
    <row r="46" spans="2:6" ht="13.5" thickBot="1">
      <c r="B46" s="31"/>
      <c r="C46" s="32" t="s">
        <v>54</v>
      </c>
      <c r="D46" s="74">
        <f>D45</f>
        <v>30415099</v>
      </c>
      <c r="E46" s="75">
        <f>E45</f>
        <v>2870101</v>
      </c>
      <c r="F46" s="76">
        <f>F45</f>
        <v>33285200</v>
      </c>
    </row>
    <row r="48" ht="12" customHeight="1"/>
    <row r="49" ht="12.75" hidden="1"/>
    <row r="51" spans="2:5" ht="20.25">
      <c r="B51" s="44" t="s">
        <v>55</v>
      </c>
      <c r="C51" s="44"/>
      <c r="D51" s="44"/>
      <c r="E51" s="45" t="s">
        <v>56</v>
      </c>
    </row>
  </sheetData>
  <mergeCells count="4">
    <mergeCell ref="C2:F2"/>
    <mergeCell ref="D4:F4"/>
    <mergeCell ref="C6:D6"/>
    <mergeCell ref="D3:F3"/>
  </mergeCells>
  <printOptions/>
  <pageMargins left="0.76" right="0.21" top="0.73" bottom="0.24" header="0.72" footer="0.24"/>
  <pageSetup horizontalDpi="240" verticalDpi="240" orientation="portrait" paperSize="9" scale="77" r:id="rId1"/>
</worksheet>
</file>

<file path=xl/worksheets/sheet3.xml><?xml version="1.0" encoding="utf-8"?>
<worksheet xmlns="http://schemas.openxmlformats.org/spreadsheetml/2006/main" xmlns:r="http://schemas.openxmlformats.org/officeDocument/2006/relationships">
  <dimension ref="B2:I48"/>
  <sheetViews>
    <sheetView zoomScale="85" zoomScaleNormal="85" zoomScaleSheetLayoutView="85" workbookViewId="0" topLeftCell="A9">
      <pane xSplit="3" ySplit="2" topLeftCell="D11" activePane="bottomRight" state="frozen"/>
      <selection pane="topLeft" activeCell="A9" sqref="A9"/>
      <selection pane="topRight" activeCell="D9" sqref="D9"/>
      <selection pane="bottomLeft" activeCell="A11" sqref="A11"/>
      <selection pane="bottomRight" activeCell="B9" sqref="B9"/>
    </sheetView>
  </sheetViews>
  <sheetFormatPr defaultColWidth="9.00390625" defaultRowHeight="12.75"/>
  <cols>
    <col min="1" max="1" width="0.12890625" style="0" customWidth="1"/>
    <col min="2" max="2" width="15.625" style="0" customWidth="1"/>
    <col min="3" max="3" width="58.625" style="1" customWidth="1"/>
    <col min="4" max="4" width="14.875" style="0" customWidth="1"/>
    <col min="5" max="5" width="15.375" style="0" customWidth="1"/>
    <col min="6" max="6" width="15.875" style="0" customWidth="1"/>
  </cols>
  <sheetData>
    <row r="2" spans="3:6" ht="20.25">
      <c r="C2" s="177" t="s">
        <v>98</v>
      </c>
      <c r="D2" s="177"/>
      <c r="E2" s="177"/>
      <c r="F2" s="177"/>
    </row>
    <row r="3" spans="4:6" ht="20.25">
      <c r="D3" s="177" t="s">
        <v>92</v>
      </c>
      <c r="E3" s="177"/>
      <c r="F3" s="177"/>
    </row>
    <row r="4" spans="4:6" ht="20.25">
      <c r="D4" s="177" t="s">
        <v>91</v>
      </c>
      <c r="E4" s="177"/>
      <c r="F4" s="177"/>
    </row>
    <row r="5" spans="4:6" ht="20.25">
      <c r="D5" s="3"/>
      <c r="E5" s="46"/>
      <c r="F5" s="44"/>
    </row>
    <row r="6" spans="3:4" ht="25.5" customHeight="1">
      <c r="C6" s="179" t="s">
        <v>63</v>
      </c>
      <c r="D6" s="179"/>
    </row>
    <row r="7" ht="12.75">
      <c r="E7" s="3"/>
    </row>
    <row r="8" ht="13.5" thickBot="1">
      <c r="F8" s="2" t="s">
        <v>1</v>
      </c>
    </row>
    <row r="9" spans="2:6" ht="47.25" customHeight="1">
      <c r="B9" s="4" t="s">
        <v>2</v>
      </c>
      <c r="C9" s="5" t="s">
        <v>3</v>
      </c>
      <c r="D9" s="5" t="s">
        <v>4</v>
      </c>
      <c r="E9" s="5" t="s">
        <v>5</v>
      </c>
      <c r="F9" s="6" t="s">
        <v>6</v>
      </c>
    </row>
    <row r="10" spans="2:6" ht="15" thickBot="1">
      <c r="B10" s="7">
        <v>1</v>
      </c>
      <c r="C10" s="8">
        <v>2</v>
      </c>
      <c r="D10" s="8">
        <v>3</v>
      </c>
      <c r="E10" s="8">
        <v>4</v>
      </c>
      <c r="F10" s="9">
        <v>5</v>
      </c>
    </row>
    <row r="11" spans="2:6" ht="18" customHeight="1">
      <c r="B11" s="94">
        <v>10000000</v>
      </c>
      <c r="C11" s="139" t="s">
        <v>7</v>
      </c>
      <c r="D11" s="86">
        <f>D12+D13+D15</f>
        <v>66280</v>
      </c>
      <c r="E11" s="86"/>
      <c r="F11" s="86">
        <f>F12+F13+F15</f>
        <v>66280</v>
      </c>
    </row>
    <row r="12" spans="2:6" ht="12" customHeight="1" hidden="1">
      <c r="B12" s="118">
        <v>11000000</v>
      </c>
      <c r="C12" s="148" t="s">
        <v>8</v>
      </c>
      <c r="D12" s="122"/>
      <c r="E12" s="54"/>
      <c r="F12" s="55"/>
    </row>
    <row r="13" spans="2:6" ht="12.75">
      <c r="B13" s="14">
        <v>13000000</v>
      </c>
      <c r="C13" s="153" t="s">
        <v>128</v>
      </c>
      <c r="D13" s="96">
        <f>D14</f>
        <v>63849</v>
      </c>
      <c r="E13" s="97"/>
      <c r="F13" s="98">
        <f>D13+E13</f>
        <v>63849</v>
      </c>
    </row>
    <row r="14" spans="2:6" ht="12.75">
      <c r="B14" s="12">
        <v>13030200</v>
      </c>
      <c r="C14" s="13" t="s">
        <v>129</v>
      </c>
      <c r="D14" s="96">
        <v>63849</v>
      </c>
      <c r="E14" s="97"/>
      <c r="F14" s="98">
        <f>D14+E14</f>
        <v>63849</v>
      </c>
    </row>
    <row r="15" spans="2:6" ht="15.75" customHeight="1">
      <c r="B15" s="14">
        <v>14000000</v>
      </c>
      <c r="C15" s="16" t="s">
        <v>17</v>
      </c>
      <c r="D15" s="100">
        <f>SUM(D16:D16)</f>
        <v>2431</v>
      </c>
      <c r="E15" s="93"/>
      <c r="F15" s="101">
        <f>SUM(F16:F16)</f>
        <v>2431</v>
      </c>
    </row>
    <row r="16" spans="2:6" ht="13.5" customHeight="1">
      <c r="B16" s="12">
        <v>14060100</v>
      </c>
      <c r="C16" s="13" t="s">
        <v>59</v>
      </c>
      <c r="D16" s="96">
        <v>2431</v>
      </c>
      <c r="E16" s="97"/>
      <c r="F16" s="98">
        <f>D16+E16</f>
        <v>2431</v>
      </c>
    </row>
    <row r="17" spans="2:6" ht="15" customHeight="1">
      <c r="B17" s="14">
        <v>20000000</v>
      </c>
      <c r="C17" s="16" t="s">
        <v>26</v>
      </c>
      <c r="D17" s="100">
        <f>D18+D21+D23</f>
        <v>10259</v>
      </c>
      <c r="E17" s="93">
        <f>E23+E26</f>
        <v>1300619</v>
      </c>
      <c r="F17" s="101">
        <f>D17+E17</f>
        <v>1310878</v>
      </c>
    </row>
    <row r="18" spans="2:6" ht="12" customHeight="1" hidden="1">
      <c r="B18" s="14">
        <v>21000000</v>
      </c>
      <c r="C18" s="16" t="s">
        <v>27</v>
      </c>
      <c r="D18" s="100">
        <f>SUM(D19:D20)</f>
        <v>0</v>
      </c>
      <c r="E18" s="93"/>
      <c r="F18" s="101">
        <f>SUM(F19:F20)</f>
        <v>0</v>
      </c>
    </row>
    <row r="19" spans="2:6" ht="0.75" customHeight="1" hidden="1">
      <c r="B19" s="12">
        <v>21040000</v>
      </c>
      <c r="C19" s="13" t="s">
        <v>28</v>
      </c>
      <c r="D19" s="96"/>
      <c r="E19" s="97"/>
      <c r="F19" s="98">
        <f>D19+E19</f>
        <v>0</v>
      </c>
    </row>
    <row r="20" spans="2:6" ht="12.75" hidden="1">
      <c r="B20" s="12">
        <v>21080000</v>
      </c>
      <c r="C20" s="13" t="s">
        <v>29</v>
      </c>
      <c r="D20" s="96"/>
      <c r="E20" s="97"/>
      <c r="F20" s="98">
        <f>D20+E20</f>
        <v>0</v>
      </c>
    </row>
    <row r="21" spans="2:6" ht="25.5" hidden="1">
      <c r="B21" s="12">
        <v>22000000</v>
      </c>
      <c r="C21" s="13" t="s">
        <v>82</v>
      </c>
      <c r="D21" s="96">
        <f>SUM(D22)</f>
        <v>0</v>
      </c>
      <c r="E21" s="97"/>
      <c r="F21" s="98">
        <f>D21+E21</f>
        <v>0</v>
      </c>
    </row>
    <row r="22" spans="2:6" ht="12.75" hidden="1">
      <c r="B22" s="12">
        <v>22020000</v>
      </c>
      <c r="C22" s="13" t="s">
        <v>80</v>
      </c>
      <c r="D22" s="96"/>
      <c r="E22" s="97"/>
      <c r="F22" s="98">
        <f>D22+E22</f>
        <v>0</v>
      </c>
    </row>
    <row r="23" spans="2:6" ht="12.75">
      <c r="B23" s="14">
        <v>24000000</v>
      </c>
      <c r="C23" s="16" t="s">
        <v>36</v>
      </c>
      <c r="D23" s="100">
        <f>D24</f>
        <v>10259</v>
      </c>
      <c r="E23" s="93"/>
      <c r="F23" s="101">
        <f>SUM(F24:F25)</f>
        <v>20518</v>
      </c>
    </row>
    <row r="24" spans="2:9" ht="14.25">
      <c r="B24" s="14">
        <v>24060000</v>
      </c>
      <c r="C24" s="15" t="s">
        <v>38</v>
      </c>
      <c r="D24" s="100">
        <f>SUM(D25)</f>
        <v>10259</v>
      </c>
      <c r="E24" s="93"/>
      <c r="F24" s="101">
        <f>D24+E24</f>
        <v>10259</v>
      </c>
      <c r="G24" s="35"/>
      <c r="I24" s="33"/>
    </row>
    <row r="25" spans="2:9" ht="14.25">
      <c r="B25" s="12">
        <v>24060300</v>
      </c>
      <c r="C25" s="13" t="s">
        <v>38</v>
      </c>
      <c r="D25" s="96">
        <v>10259</v>
      </c>
      <c r="E25" s="97"/>
      <c r="F25" s="98">
        <f>D25+E25</f>
        <v>10259</v>
      </c>
      <c r="G25" s="35"/>
      <c r="I25" s="33"/>
    </row>
    <row r="26" spans="2:6" ht="12.75">
      <c r="B26" s="18">
        <v>25000000</v>
      </c>
      <c r="C26" s="13" t="s">
        <v>41</v>
      </c>
      <c r="D26" s="96"/>
      <c r="E26" s="93">
        <v>1300619</v>
      </c>
      <c r="F26" s="98">
        <f>D26+E26</f>
        <v>1300619</v>
      </c>
    </row>
    <row r="27" spans="2:6" ht="12.75">
      <c r="B27" s="18">
        <v>50000000</v>
      </c>
      <c r="C27" s="16" t="s">
        <v>45</v>
      </c>
      <c r="D27" s="100"/>
      <c r="E27" s="93">
        <f>E28</f>
        <v>6618</v>
      </c>
      <c r="F27" s="101">
        <f>F28</f>
        <v>6618</v>
      </c>
    </row>
    <row r="28" spans="2:6" ht="38.25">
      <c r="B28" s="12">
        <v>50110000</v>
      </c>
      <c r="C28" s="13" t="s">
        <v>47</v>
      </c>
      <c r="D28" s="96"/>
      <c r="E28" s="97">
        <v>6618</v>
      </c>
      <c r="F28" s="98">
        <f>D28+E28</f>
        <v>6618</v>
      </c>
    </row>
    <row r="29" spans="2:6" ht="12.75">
      <c r="B29" s="19"/>
      <c r="C29" s="20" t="s">
        <v>48</v>
      </c>
      <c r="D29" s="100">
        <f>D11+D17+D27</f>
        <v>76539</v>
      </c>
      <c r="E29" s="93">
        <f>E11+E17+E27</f>
        <v>1307237</v>
      </c>
      <c r="F29" s="101">
        <f>F11+F17+F27</f>
        <v>1383776</v>
      </c>
    </row>
    <row r="30" spans="2:6" ht="12.75">
      <c r="B30" s="21">
        <v>40000000</v>
      </c>
      <c r="C30" s="20" t="s">
        <v>49</v>
      </c>
      <c r="D30" s="100">
        <f>D31+D34</f>
        <v>19257681</v>
      </c>
      <c r="E30" s="93"/>
      <c r="F30" s="101">
        <f>F31+F34</f>
        <v>19257681</v>
      </c>
    </row>
    <row r="31" spans="2:6" ht="12.75">
      <c r="B31" s="22">
        <v>41020000</v>
      </c>
      <c r="C31" s="20" t="s">
        <v>50</v>
      </c>
      <c r="D31" s="100">
        <f>D32+D33</f>
        <v>15840200</v>
      </c>
      <c r="E31" s="100"/>
      <c r="F31" s="100">
        <f>F32+F33</f>
        <v>15840200</v>
      </c>
    </row>
    <row r="32" spans="2:6" ht="13.5" customHeight="1">
      <c r="B32" s="23">
        <v>41020900</v>
      </c>
      <c r="C32" s="24" t="s">
        <v>103</v>
      </c>
      <c r="D32" s="96">
        <v>15840200</v>
      </c>
      <c r="E32" s="103"/>
      <c r="F32" s="98">
        <f>D32+E32</f>
        <v>15840200</v>
      </c>
    </row>
    <row r="33" spans="2:6" ht="51.75" customHeight="1" hidden="1">
      <c r="B33" s="48">
        <v>41021200</v>
      </c>
      <c r="C33" s="134" t="s">
        <v>116</v>
      </c>
      <c r="D33" s="96"/>
      <c r="E33" s="103"/>
      <c r="F33" s="98">
        <f>D33+E33</f>
        <v>0</v>
      </c>
    </row>
    <row r="34" spans="2:6" ht="14.25" customHeight="1">
      <c r="B34" s="83">
        <v>41030000</v>
      </c>
      <c r="C34" s="154" t="s">
        <v>51</v>
      </c>
      <c r="D34" s="100">
        <f>SUM(D35:D41)</f>
        <v>3417481</v>
      </c>
      <c r="E34" s="54"/>
      <c r="F34" s="101">
        <f>SUM(F35:F41)</f>
        <v>3417481</v>
      </c>
    </row>
    <row r="35" spans="2:6" ht="38.25">
      <c r="B35" s="150">
        <v>41030600</v>
      </c>
      <c r="C35" s="13" t="s">
        <v>120</v>
      </c>
      <c r="D35" s="96">
        <v>1417580</v>
      </c>
      <c r="E35" s="97"/>
      <c r="F35" s="98">
        <f aca="true" t="shared" si="0" ref="F35:F42">D35+E35</f>
        <v>1417580</v>
      </c>
    </row>
    <row r="36" spans="2:6" ht="216" customHeight="1">
      <c r="B36" s="27"/>
      <c r="C36" s="134" t="s">
        <v>122</v>
      </c>
      <c r="D36" s="124"/>
      <c r="E36" s="105"/>
      <c r="F36" s="106"/>
    </row>
    <row r="37" spans="2:6" ht="172.5" customHeight="1">
      <c r="B37" s="145">
        <v>41030800</v>
      </c>
      <c r="C37" s="136" t="s">
        <v>123</v>
      </c>
      <c r="D37" s="99">
        <v>1895772</v>
      </c>
      <c r="E37" s="103"/>
      <c r="F37" s="143">
        <f t="shared" si="0"/>
        <v>1895772</v>
      </c>
    </row>
    <row r="38" spans="2:6" ht="185.25" customHeight="1">
      <c r="B38" s="146">
        <v>41030900</v>
      </c>
      <c r="C38" s="13" t="s">
        <v>121</v>
      </c>
      <c r="D38" s="124">
        <v>101381</v>
      </c>
      <c r="E38" s="105"/>
      <c r="F38" s="98">
        <f t="shared" si="0"/>
        <v>101381</v>
      </c>
    </row>
    <row r="39" spans="2:6" ht="229.5" customHeight="1">
      <c r="B39" s="27"/>
      <c r="C39" s="134" t="s">
        <v>124</v>
      </c>
      <c r="D39" s="124"/>
      <c r="E39" s="105"/>
      <c r="F39" s="106"/>
    </row>
    <row r="40" spans="2:6" ht="117" customHeight="1">
      <c r="B40" s="145">
        <v>41031000</v>
      </c>
      <c r="C40" s="136" t="s">
        <v>125</v>
      </c>
      <c r="D40" s="99">
        <v>2748</v>
      </c>
      <c r="E40" s="103"/>
      <c r="F40" s="143">
        <f t="shared" si="0"/>
        <v>2748</v>
      </c>
    </row>
    <row r="41" spans="2:6" ht="35.25" customHeight="1" hidden="1">
      <c r="B41" s="27">
        <v>41032200</v>
      </c>
      <c r="C41" s="28" t="s">
        <v>81</v>
      </c>
      <c r="D41" s="104"/>
      <c r="E41" s="105"/>
      <c r="F41" s="106">
        <f t="shared" si="0"/>
        <v>0</v>
      </c>
    </row>
    <row r="42" spans="2:6" ht="13.5" thickBot="1">
      <c r="B42" s="29"/>
      <c r="C42" s="30" t="s">
        <v>53</v>
      </c>
      <c r="D42" s="107">
        <f>D29+D30</f>
        <v>19334220</v>
      </c>
      <c r="E42" s="108">
        <f>E29+E30</f>
        <v>1307237</v>
      </c>
      <c r="F42" s="109">
        <f t="shared" si="0"/>
        <v>20641457</v>
      </c>
    </row>
    <row r="43" spans="2:6" ht="13.5" thickBot="1">
      <c r="B43" s="31"/>
      <c r="C43" s="32" t="s">
        <v>54</v>
      </c>
      <c r="D43" s="74">
        <f>D42</f>
        <v>19334220</v>
      </c>
      <c r="E43" s="75">
        <f>E42</f>
        <v>1307237</v>
      </c>
      <c r="F43" s="76">
        <f>F42</f>
        <v>20641457</v>
      </c>
    </row>
    <row r="48" spans="2:5" ht="20.25">
      <c r="B48" s="44" t="s">
        <v>55</v>
      </c>
      <c r="C48" s="44"/>
      <c r="D48" s="44"/>
      <c r="E48" s="45" t="s">
        <v>56</v>
      </c>
    </row>
  </sheetData>
  <mergeCells count="4">
    <mergeCell ref="C2:F2"/>
    <mergeCell ref="C6:D6"/>
    <mergeCell ref="D3:F3"/>
    <mergeCell ref="D4:F4"/>
  </mergeCells>
  <printOptions/>
  <pageMargins left="0.65" right="0.21" top="0.73" bottom="0.53" header="0.67" footer="0.5118110236220472"/>
  <pageSetup horizontalDpi="240" verticalDpi="240" orientation="portrait" paperSize="9" scale="80" r:id="rId1"/>
</worksheet>
</file>

<file path=xl/worksheets/sheet4.xml><?xml version="1.0" encoding="utf-8"?>
<worksheet xmlns="http://schemas.openxmlformats.org/spreadsheetml/2006/main" xmlns:r="http://schemas.openxmlformats.org/officeDocument/2006/relationships">
  <dimension ref="B2:F54"/>
  <sheetViews>
    <sheetView zoomScale="90" zoomScaleNormal="90" zoomScaleSheetLayoutView="86" workbookViewId="0" topLeftCell="B9">
      <pane xSplit="2" ySplit="2" topLeftCell="D11" activePane="bottomRight" state="frozen"/>
      <selection pane="topLeft" activeCell="B9" sqref="B9"/>
      <selection pane="topRight" activeCell="D9" sqref="D9"/>
      <selection pane="bottomLeft" activeCell="B11" sqref="B11"/>
      <selection pane="bottomRight" activeCell="C9" sqref="C9"/>
    </sheetView>
  </sheetViews>
  <sheetFormatPr defaultColWidth="9.00390625" defaultRowHeight="12.75"/>
  <cols>
    <col min="1" max="1" width="2.875" style="0" customWidth="1"/>
    <col min="2" max="2" width="15.625" style="0" customWidth="1"/>
    <col min="3" max="3" width="58.625" style="1" customWidth="1"/>
    <col min="4" max="4" width="15.125" style="0" customWidth="1"/>
    <col min="5" max="5" width="15.25390625" style="0" customWidth="1"/>
    <col min="6" max="6" width="11.00390625" style="0" bestFit="1" customWidth="1"/>
  </cols>
  <sheetData>
    <row r="2" spans="3:6" ht="20.25">
      <c r="C2" s="177" t="s">
        <v>99</v>
      </c>
      <c r="D2" s="177"/>
      <c r="E2" s="177"/>
      <c r="F2" s="177"/>
    </row>
    <row r="3" spans="4:6" ht="20.25">
      <c r="D3" s="177" t="s">
        <v>92</v>
      </c>
      <c r="E3" s="177"/>
      <c r="F3" s="177"/>
    </row>
    <row r="4" spans="4:6" ht="20.25">
      <c r="D4" s="177" t="s">
        <v>91</v>
      </c>
      <c r="E4" s="177"/>
      <c r="F4" s="177"/>
    </row>
    <row r="5" spans="4:5" ht="12.75">
      <c r="D5" s="3"/>
      <c r="E5" s="3"/>
    </row>
    <row r="6" spans="3:4" ht="25.5" customHeight="1">
      <c r="C6" s="178" t="s">
        <v>64</v>
      </c>
      <c r="D6" s="178"/>
    </row>
    <row r="7" ht="12.75">
      <c r="E7" s="3"/>
    </row>
    <row r="8" ht="13.5" thickBot="1">
      <c r="F8" s="2" t="s">
        <v>1</v>
      </c>
    </row>
    <row r="9" spans="2:6" ht="47.25" customHeight="1">
      <c r="B9" s="4" t="s">
        <v>2</v>
      </c>
      <c r="C9" s="5" t="s">
        <v>3</v>
      </c>
      <c r="D9" s="5" t="s">
        <v>4</v>
      </c>
      <c r="E9" s="5" t="s">
        <v>5</v>
      </c>
      <c r="F9" s="6" t="s">
        <v>6</v>
      </c>
    </row>
    <row r="10" spans="2:6" ht="15" thickBot="1">
      <c r="B10" s="7">
        <v>1</v>
      </c>
      <c r="C10" s="8">
        <v>2</v>
      </c>
      <c r="D10" s="8">
        <v>3</v>
      </c>
      <c r="E10" s="8">
        <v>4</v>
      </c>
      <c r="F10" s="9">
        <v>5</v>
      </c>
    </row>
    <row r="11" spans="2:6" ht="22.5" customHeight="1">
      <c r="B11" s="94">
        <v>10000000</v>
      </c>
      <c r="C11" s="95" t="s">
        <v>7</v>
      </c>
      <c r="D11" s="86">
        <f>D12+D15+D18</f>
        <v>10145</v>
      </c>
      <c r="E11" s="51"/>
      <c r="F11" s="52">
        <f>F12+F15+F18</f>
        <v>10145</v>
      </c>
    </row>
    <row r="12" spans="2:6" ht="0.75" customHeight="1" hidden="1">
      <c r="B12" s="118">
        <v>11000000</v>
      </c>
      <c r="C12" s="127" t="s">
        <v>8</v>
      </c>
      <c r="D12" s="122">
        <f>D13</f>
        <v>0</v>
      </c>
      <c r="E12" s="54"/>
      <c r="F12" s="55">
        <f>F13</f>
        <v>0</v>
      </c>
    </row>
    <row r="13" spans="2:6" ht="12.75" hidden="1">
      <c r="B13" s="12">
        <v>11010000</v>
      </c>
      <c r="C13" s="85" t="s">
        <v>9</v>
      </c>
      <c r="D13" s="96"/>
      <c r="E13" s="97"/>
      <c r="F13" s="98">
        <f>D13+E13</f>
        <v>0</v>
      </c>
    </row>
    <row r="14" spans="2:6" ht="25.5" hidden="1">
      <c r="B14" s="12">
        <v>11010400</v>
      </c>
      <c r="C14" s="85" t="s">
        <v>10</v>
      </c>
      <c r="D14" s="96"/>
      <c r="E14" s="97"/>
      <c r="F14" s="98">
        <f>D14+E14</f>
        <v>0</v>
      </c>
    </row>
    <row r="15" spans="2:6" ht="12.75">
      <c r="B15" s="14">
        <v>14000000</v>
      </c>
      <c r="C15" s="87" t="s">
        <v>17</v>
      </c>
      <c r="D15" s="100">
        <f>SUM(D16:D17)</f>
        <v>8740</v>
      </c>
      <c r="E15" s="93"/>
      <c r="F15" s="101">
        <f>SUM(F16:F17)</f>
        <v>8740</v>
      </c>
    </row>
    <row r="16" spans="2:6" ht="11.25" customHeight="1">
      <c r="B16" s="12">
        <v>14060100</v>
      </c>
      <c r="C16" s="85" t="s">
        <v>59</v>
      </c>
      <c r="D16" s="96">
        <v>8060</v>
      </c>
      <c r="E16" s="97"/>
      <c r="F16" s="98">
        <f>D16+E16</f>
        <v>8060</v>
      </c>
    </row>
    <row r="17" spans="2:6" ht="15" customHeight="1">
      <c r="B17" s="12">
        <v>14060200</v>
      </c>
      <c r="C17" s="85" t="s">
        <v>60</v>
      </c>
      <c r="D17" s="96">
        <v>680</v>
      </c>
      <c r="E17" s="97"/>
      <c r="F17" s="98">
        <f>D17+E17</f>
        <v>680</v>
      </c>
    </row>
    <row r="18" spans="2:6" ht="12.75">
      <c r="B18" s="14">
        <v>16000000</v>
      </c>
      <c r="C18" s="87" t="s">
        <v>23</v>
      </c>
      <c r="D18" s="100">
        <f>SUM(D19:D20)</f>
        <v>1405</v>
      </c>
      <c r="E18" s="93"/>
      <c r="F18" s="101">
        <f>SUM(F19:F20)</f>
        <v>1405</v>
      </c>
    </row>
    <row r="19" spans="2:6" ht="12.75" hidden="1">
      <c r="B19" s="12">
        <v>16030200</v>
      </c>
      <c r="C19" s="85" t="s">
        <v>23</v>
      </c>
      <c r="D19" s="96"/>
      <c r="E19" s="97"/>
      <c r="F19" s="98">
        <f>D19+E19</f>
        <v>0</v>
      </c>
    </row>
    <row r="20" spans="2:6" ht="12.75">
      <c r="B20" s="12">
        <v>16040000</v>
      </c>
      <c r="C20" s="85" t="s">
        <v>65</v>
      </c>
      <c r="D20" s="96">
        <v>1405</v>
      </c>
      <c r="E20" s="97"/>
      <c r="F20" s="98">
        <f>D20+E20</f>
        <v>1405</v>
      </c>
    </row>
    <row r="21" spans="2:6" ht="12.75">
      <c r="B21" s="14">
        <v>20000000</v>
      </c>
      <c r="C21" s="87" t="s">
        <v>26</v>
      </c>
      <c r="D21" s="100">
        <f>D22+D25+D28</f>
        <v>8839</v>
      </c>
      <c r="E21" s="93">
        <f>E25+E28+E32</f>
        <v>1651346</v>
      </c>
      <c r="F21" s="101">
        <f>D21+E21</f>
        <v>1660185</v>
      </c>
    </row>
    <row r="22" spans="2:6" ht="13.5" customHeight="1">
      <c r="B22" s="14">
        <v>21000000</v>
      </c>
      <c r="C22" s="87" t="s">
        <v>27</v>
      </c>
      <c r="D22" s="100">
        <f>SUM(D23:D24)</f>
        <v>11</v>
      </c>
      <c r="E22" s="93"/>
      <c r="F22" s="101">
        <f>SUM(F23:F24)</f>
        <v>11</v>
      </c>
    </row>
    <row r="23" spans="2:6" ht="0.75" customHeight="1" hidden="1">
      <c r="B23" s="12">
        <v>21040000</v>
      </c>
      <c r="C23" s="85" t="s">
        <v>28</v>
      </c>
      <c r="D23" s="96"/>
      <c r="E23" s="97"/>
      <c r="F23" s="98">
        <f>D23+E23</f>
        <v>0</v>
      </c>
    </row>
    <row r="24" spans="2:6" ht="10.5" customHeight="1">
      <c r="B24" s="12">
        <v>21080000</v>
      </c>
      <c r="C24" s="85" t="s">
        <v>29</v>
      </c>
      <c r="D24" s="96">
        <v>11</v>
      </c>
      <c r="E24" s="97"/>
      <c r="F24" s="98">
        <f>D24+E24</f>
        <v>11</v>
      </c>
    </row>
    <row r="25" spans="2:6" ht="12.75" hidden="1">
      <c r="B25" s="14">
        <v>23000000</v>
      </c>
      <c r="C25" s="87" t="s">
        <v>34</v>
      </c>
      <c r="D25" s="100">
        <f>D26+D27</f>
        <v>0</v>
      </c>
      <c r="E25" s="93">
        <f>E26+E27</f>
        <v>0</v>
      </c>
      <c r="F25" s="101">
        <f>D25+E25</f>
        <v>0</v>
      </c>
    </row>
    <row r="26" spans="2:6" ht="25.5" hidden="1">
      <c r="B26" s="12">
        <v>23010000</v>
      </c>
      <c r="C26" s="85" t="s">
        <v>61</v>
      </c>
      <c r="D26" s="96"/>
      <c r="E26" s="97"/>
      <c r="F26" s="98">
        <f>D26+E26</f>
        <v>0</v>
      </c>
    </row>
    <row r="27" spans="2:6" ht="12.75" hidden="1">
      <c r="B27" s="12">
        <v>23020000</v>
      </c>
      <c r="C27" s="85" t="s">
        <v>35</v>
      </c>
      <c r="D27" s="96"/>
      <c r="E27" s="97"/>
      <c r="F27" s="98">
        <f>D27+E27</f>
        <v>0</v>
      </c>
    </row>
    <row r="28" spans="2:6" ht="16.5" customHeight="1">
      <c r="B28" s="14">
        <v>24000000</v>
      </c>
      <c r="C28" s="87" t="s">
        <v>36</v>
      </c>
      <c r="D28" s="100">
        <f>D29+D30</f>
        <v>8828</v>
      </c>
      <c r="E28" s="93">
        <f>SUM(E29:E31)</f>
        <v>0</v>
      </c>
      <c r="F28" s="101">
        <f>SUM(F29:F31)</f>
        <v>17021</v>
      </c>
    </row>
    <row r="29" spans="2:6" ht="38.25">
      <c r="B29" s="12">
        <v>24030000</v>
      </c>
      <c r="C29" s="85" t="s">
        <v>37</v>
      </c>
      <c r="D29" s="96">
        <v>635</v>
      </c>
      <c r="E29" s="97"/>
      <c r="F29" s="98">
        <f>D29+E29</f>
        <v>635</v>
      </c>
    </row>
    <row r="30" spans="2:6" ht="12.75">
      <c r="B30" s="14">
        <v>24060000</v>
      </c>
      <c r="C30" s="88" t="s">
        <v>38</v>
      </c>
      <c r="D30" s="100">
        <f>SUM(D31)</f>
        <v>8193</v>
      </c>
      <c r="E30" s="93"/>
      <c r="F30" s="101">
        <f>D30+E30</f>
        <v>8193</v>
      </c>
    </row>
    <row r="31" spans="2:6" ht="12.75">
      <c r="B31" s="12">
        <v>24060300</v>
      </c>
      <c r="C31" s="85" t="s">
        <v>38</v>
      </c>
      <c r="D31" s="96">
        <v>8193</v>
      </c>
      <c r="E31" s="97"/>
      <c r="F31" s="98">
        <f>D31+E31</f>
        <v>8193</v>
      </c>
    </row>
    <row r="32" spans="2:6" ht="12.75">
      <c r="B32" s="18">
        <v>25000000</v>
      </c>
      <c r="C32" s="85" t="s">
        <v>41</v>
      </c>
      <c r="D32" s="96"/>
      <c r="E32" s="93">
        <v>1651346</v>
      </c>
      <c r="F32" s="101">
        <f>D32+E32</f>
        <v>1651346</v>
      </c>
    </row>
    <row r="33" spans="2:6" ht="12.75">
      <c r="B33" s="18">
        <v>50000000</v>
      </c>
      <c r="C33" s="87" t="s">
        <v>45</v>
      </c>
      <c r="D33" s="100"/>
      <c r="E33" s="93">
        <f>E34</f>
        <v>10400</v>
      </c>
      <c r="F33" s="101">
        <f>F34</f>
        <v>10400</v>
      </c>
    </row>
    <row r="34" spans="2:6" ht="38.25">
      <c r="B34" s="12">
        <v>50110000</v>
      </c>
      <c r="C34" s="85" t="s">
        <v>47</v>
      </c>
      <c r="D34" s="96"/>
      <c r="E34" s="97">
        <v>10400</v>
      </c>
      <c r="F34" s="98">
        <f>D34+E34</f>
        <v>10400</v>
      </c>
    </row>
    <row r="35" spans="2:6" ht="12.75">
      <c r="B35" s="19"/>
      <c r="C35" s="89" t="s">
        <v>48</v>
      </c>
      <c r="D35" s="100">
        <f>D11+D21+D33</f>
        <v>18984</v>
      </c>
      <c r="E35" s="93">
        <f>E11+E21+E33</f>
        <v>1661746</v>
      </c>
      <c r="F35" s="101">
        <f>F11+F21+F33</f>
        <v>1680730</v>
      </c>
    </row>
    <row r="36" spans="2:6" ht="12.75">
      <c r="B36" s="21">
        <v>40000000</v>
      </c>
      <c r="C36" s="89" t="s">
        <v>49</v>
      </c>
      <c r="D36" s="123">
        <f>D37+D40</f>
        <v>19729189</v>
      </c>
      <c r="E36" s="93">
        <f>E37+E40</f>
        <v>0</v>
      </c>
      <c r="F36" s="101">
        <f>F37+F40</f>
        <v>19729189</v>
      </c>
    </row>
    <row r="37" spans="2:6" ht="12.75">
      <c r="B37" s="22">
        <v>41020000</v>
      </c>
      <c r="C37" s="89" t="s">
        <v>50</v>
      </c>
      <c r="D37" s="123">
        <f>D38+D39</f>
        <v>15868900</v>
      </c>
      <c r="E37" s="93"/>
      <c r="F37" s="101">
        <f>F38+F39</f>
        <v>15868900</v>
      </c>
    </row>
    <row r="38" spans="2:6" ht="14.25" customHeight="1">
      <c r="B38" s="23">
        <v>41020900</v>
      </c>
      <c r="C38" s="90" t="s">
        <v>103</v>
      </c>
      <c r="D38" s="96">
        <v>15868900</v>
      </c>
      <c r="E38" s="103"/>
      <c r="F38" s="98">
        <f>D38+E38</f>
        <v>15868900</v>
      </c>
    </row>
    <row r="39" spans="2:6" ht="57.75" customHeight="1" hidden="1">
      <c r="B39" s="23">
        <v>41021200</v>
      </c>
      <c r="C39" s="85" t="s">
        <v>116</v>
      </c>
      <c r="D39" s="96"/>
      <c r="E39" s="103"/>
      <c r="F39" s="98">
        <f>D39+E39</f>
        <v>0</v>
      </c>
    </row>
    <row r="40" spans="2:6" ht="12.75">
      <c r="B40" s="83">
        <v>41030000</v>
      </c>
      <c r="C40" s="128" t="s">
        <v>51</v>
      </c>
      <c r="D40" s="100">
        <f>SUM(D41:D47)</f>
        <v>3860289</v>
      </c>
      <c r="E40" s="129">
        <f>SUM(E47)</f>
        <v>0</v>
      </c>
      <c r="F40" s="101">
        <f>SUM(F41:F47)</f>
        <v>3860289</v>
      </c>
    </row>
    <row r="41" spans="2:6" ht="43.5" customHeight="1">
      <c r="B41" s="12">
        <v>41030600</v>
      </c>
      <c r="C41" s="134" t="s">
        <v>120</v>
      </c>
      <c r="D41" s="96">
        <v>1112931</v>
      </c>
      <c r="E41" s="97"/>
      <c r="F41" s="98">
        <f aca="true" t="shared" si="0" ref="F41:F48">D41+E41</f>
        <v>1112931</v>
      </c>
    </row>
    <row r="42" spans="2:6" ht="224.25" customHeight="1">
      <c r="B42" s="27"/>
      <c r="C42" s="134" t="s">
        <v>122</v>
      </c>
      <c r="D42" s="124"/>
      <c r="E42" s="105"/>
      <c r="F42" s="106"/>
    </row>
    <row r="43" spans="2:6" ht="171.75" customHeight="1">
      <c r="B43" s="145">
        <v>41030800</v>
      </c>
      <c r="C43" s="152" t="s">
        <v>123</v>
      </c>
      <c r="D43" s="103">
        <v>2545518</v>
      </c>
      <c r="E43" s="103"/>
      <c r="F43" s="143">
        <f t="shared" si="0"/>
        <v>2545518</v>
      </c>
    </row>
    <row r="44" spans="2:6" ht="195.75" customHeight="1">
      <c r="B44" s="12">
        <v>41030900</v>
      </c>
      <c r="C44" s="13" t="s">
        <v>121</v>
      </c>
      <c r="D44" s="124">
        <v>194326</v>
      </c>
      <c r="E44" s="105"/>
      <c r="F44" s="98">
        <f t="shared" si="0"/>
        <v>194326</v>
      </c>
    </row>
    <row r="45" spans="2:6" ht="240" customHeight="1">
      <c r="B45" s="27"/>
      <c r="C45" s="134" t="s">
        <v>124</v>
      </c>
      <c r="D45" s="124"/>
      <c r="E45" s="105"/>
      <c r="F45" s="106"/>
    </row>
    <row r="46" spans="2:6" ht="130.5" customHeight="1">
      <c r="B46" s="145">
        <v>41031000</v>
      </c>
      <c r="C46" s="136" t="s">
        <v>125</v>
      </c>
      <c r="D46" s="99">
        <v>7514</v>
      </c>
      <c r="E46" s="103"/>
      <c r="F46" s="143">
        <f t="shared" si="0"/>
        <v>7514</v>
      </c>
    </row>
    <row r="47" spans="2:6" ht="9" customHeight="1" hidden="1">
      <c r="B47" s="12">
        <v>41034700</v>
      </c>
      <c r="C47" s="85" t="s">
        <v>104</v>
      </c>
      <c r="D47" s="124"/>
      <c r="E47" s="105"/>
      <c r="F47" s="106">
        <f t="shared" si="0"/>
        <v>0</v>
      </c>
    </row>
    <row r="48" spans="2:6" ht="19.5" customHeight="1" thickBot="1">
      <c r="B48" s="29"/>
      <c r="C48" s="126" t="s">
        <v>53</v>
      </c>
      <c r="D48" s="125">
        <f>D35+D36</f>
        <v>19748173</v>
      </c>
      <c r="E48" s="108">
        <f>E35+E36</f>
        <v>1661746</v>
      </c>
      <c r="F48" s="109">
        <f t="shared" si="0"/>
        <v>21409919</v>
      </c>
    </row>
    <row r="49" spans="2:6" ht="13.5" thickBot="1">
      <c r="B49" s="31"/>
      <c r="C49" s="32" t="s">
        <v>54</v>
      </c>
      <c r="D49" s="74">
        <f>D48</f>
        <v>19748173</v>
      </c>
      <c r="E49" s="75">
        <f>E48</f>
        <v>1661746</v>
      </c>
      <c r="F49" s="76">
        <f>F48</f>
        <v>21409919</v>
      </c>
    </row>
    <row r="54" spans="2:5" ht="20.25">
      <c r="B54" s="44" t="s">
        <v>55</v>
      </c>
      <c r="C54" s="44"/>
      <c r="D54" s="44"/>
      <c r="E54" s="45" t="s">
        <v>56</v>
      </c>
    </row>
  </sheetData>
  <mergeCells count="4">
    <mergeCell ref="C2:F2"/>
    <mergeCell ref="C6:D6"/>
    <mergeCell ref="D3:F3"/>
    <mergeCell ref="D4:F4"/>
  </mergeCells>
  <printOptions/>
  <pageMargins left="0.63" right="0.21" top="0.53" bottom="0.43" header="0.52" footer="0.5118110236220472"/>
  <pageSetup horizontalDpi="240" verticalDpi="240" orientation="portrait" paperSize="9" scale="78" r:id="rId1"/>
</worksheet>
</file>

<file path=xl/worksheets/sheet5.xml><?xml version="1.0" encoding="utf-8"?>
<worksheet xmlns="http://schemas.openxmlformats.org/spreadsheetml/2006/main" xmlns:r="http://schemas.openxmlformats.org/officeDocument/2006/relationships">
  <dimension ref="B2:G50"/>
  <sheetViews>
    <sheetView zoomScale="75" zoomScaleNormal="75" zoomScaleSheetLayoutView="85" workbookViewId="0" topLeftCell="A9">
      <pane xSplit="3" ySplit="2" topLeftCell="D11" activePane="bottomRight" state="frozen"/>
      <selection pane="topLeft" activeCell="A9" sqref="A9"/>
      <selection pane="topRight" activeCell="D9" sqref="D9"/>
      <selection pane="bottomLeft" activeCell="A11" sqref="A11"/>
      <selection pane="bottomRight" activeCell="G9" sqref="G9"/>
    </sheetView>
  </sheetViews>
  <sheetFormatPr defaultColWidth="9.00390625" defaultRowHeight="12.75"/>
  <cols>
    <col min="1" max="1" width="0.37109375" style="0" customWidth="1"/>
    <col min="2" max="2" width="11.75390625" style="0" customWidth="1"/>
    <col min="3" max="3" width="55.00390625" style="1" customWidth="1"/>
    <col min="4" max="4" width="16.00390625" style="0" customWidth="1"/>
    <col min="5" max="5" width="14.75390625" style="0" customWidth="1"/>
    <col min="6" max="6" width="15.875" style="0" customWidth="1"/>
  </cols>
  <sheetData>
    <row r="1" ht="6.75" customHeight="1"/>
    <row r="2" spans="3:6" ht="21" customHeight="1">
      <c r="C2" s="177" t="s">
        <v>102</v>
      </c>
      <c r="D2" s="177"/>
      <c r="E2" s="177"/>
      <c r="F2" s="177"/>
    </row>
    <row r="3" spans="4:6" ht="21" customHeight="1">
      <c r="D3" s="177" t="s">
        <v>89</v>
      </c>
      <c r="E3" s="177"/>
      <c r="F3" s="177"/>
    </row>
    <row r="4" spans="4:6" ht="21" customHeight="1">
      <c r="D4" s="177" t="s">
        <v>88</v>
      </c>
      <c r="E4" s="177"/>
      <c r="F4" s="177"/>
    </row>
    <row r="5" spans="4:6" ht="20.25">
      <c r="D5" s="3"/>
      <c r="E5" s="46"/>
      <c r="F5" s="44"/>
    </row>
    <row r="6" spans="3:4" ht="25.5" customHeight="1">
      <c r="C6" s="178" t="s">
        <v>66</v>
      </c>
      <c r="D6" s="178"/>
    </row>
    <row r="7" ht="18" customHeight="1">
      <c r="E7" s="3"/>
    </row>
    <row r="8" ht="17.25" customHeight="1" thickBot="1">
      <c r="F8" s="2" t="s">
        <v>1</v>
      </c>
    </row>
    <row r="9" spans="2:6" ht="47.25" customHeight="1">
      <c r="B9" s="4" t="s">
        <v>2</v>
      </c>
      <c r="C9" s="5" t="s">
        <v>3</v>
      </c>
      <c r="D9" s="5" t="s">
        <v>4</v>
      </c>
      <c r="E9" s="5" t="s">
        <v>5</v>
      </c>
      <c r="F9" s="6" t="s">
        <v>6</v>
      </c>
    </row>
    <row r="10" spans="2:6" ht="15" thickBot="1">
      <c r="B10" s="7">
        <v>1</v>
      </c>
      <c r="C10" s="8">
        <v>2</v>
      </c>
      <c r="D10" s="8">
        <v>3</v>
      </c>
      <c r="E10" s="8">
        <v>4</v>
      </c>
      <c r="F10" s="9">
        <v>5</v>
      </c>
    </row>
    <row r="11" spans="2:6" ht="15.75" customHeight="1">
      <c r="B11" s="10">
        <v>10000000</v>
      </c>
      <c r="C11" s="11" t="s">
        <v>7</v>
      </c>
      <c r="D11" s="50">
        <f>D13+D16+D12</f>
        <v>6284</v>
      </c>
      <c r="E11" s="51"/>
      <c r="F11" s="52">
        <f>F13+F16+F12</f>
        <v>6284</v>
      </c>
    </row>
    <row r="12" spans="2:6" ht="0.75" customHeight="1" hidden="1">
      <c r="B12" s="10">
        <v>13030200</v>
      </c>
      <c r="C12" s="34" t="s">
        <v>58</v>
      </c>
      <c r="D12" s="77"/>
      <c r="E12" s="78"/>
      <c r="F12" s="79">
        <f>SUM(D12:E12)</f>
        <v>0</v>
      </c>
    </row>
    <row r="13" spans="2:6" ht="12" customHeight="1">
      <c r="B13" s="14">
        <v>14000000</v>
      </c>
      <c r="C13" s="163" t="s">
        <v>17</v>
      </c>
      <c r="D13" s="65">
        <f>SUM(D14:D15)</f>
        <v>6284</v>
      </c>
      <c r="E13" s="66"/>
      <c r="F13" s="61">
        <f>SUM(F14:F15)</f>
        <v>6284</v>
      </c>
    </row>
    <row r="14" spans="2:6" ht="16.5" customHeight="1">
      <c r="B14" s="12">
        <v>14060100</v>
      </c>
      <c r="C14" s="164" t="s">
        <v>59</v>
      </c>
      <c r="D14" s="56">
        <v>6284</v>
      </c>
      <c r="E14" s="57"/>
      <c r="F14" s="58">
        <f>D14+E14</f>
        <v>6284</v>
      </c>
    </row>
    <row r="15" spans="2:6" ht="0.75" customHeight="1" hidden="1">
      <c r="B15" s="12">
        <v>14060200</v>
      </c>
      <c r="C15" s="164" t="s">
        <v>60</v>
      </c>
      <c r="D15" s="56"/>
      <c r="E15" s="57"/>
      <c r="F15" s="58">
        <f>D15+E15</f>
        <v>0</v>
      </c>
    </row>
    <row r="16" spans="2:6" ht="12.75" hidden="1">
      <c r="B16" s="14">
        <v>16000000</v>
      </c>
      <c r="C16" s="163" t="s">
        <v>23</v>
      </c>
      <c r="D16" s="65">
        <f>SUM(D17:D18)</f>
        <v>0</v>
      </c>
      <c r="E16" s="66"/>
      <c r="F16" s="61">
        <f>SUM(F17:F18)</f>
        <v>0</v>
      </c>
    </row>
    <row r="17" spans="2:6" ht="12.75" hidden="1">
      <c r="B17" s="12">
        <v>16030200</v>
      </c>
      <c r="C17" s="164" t="s">
        <v>23</v>
      </c>
      <c r="D17" s="56"/>
      <c r="E17" s="57"/>
      <c r="F17" s="58">
        <f>D17+E17</f>
        <v>0</v>
      </c>
    </row>
    <row r="18" spans="2:6" ht="25.5" hidden="1">
      <c r="B18" s="12">
        <v>16040100</v>
      </c>
      <c r="C18" s="164" t="s">
        <v>79</v>
      </c>
      <c r="D18" s="56"/>
      <c r="E18" s="57"/>
      <c r="F18" s="58">
        <f>D18+E18</f>
        <v>0</v>
      </c>
    </row>
    <row r="19" spans="2:6" ht="13.5" customHeight="1">
      <c r="B19" s="14">
        <v>20000000</v>
      </c>
      <c r="C19" s="163" t="s">
        <v>26</v>
      </c>
      <c r="D19" s="65">
        <f>D20+D23+D25</f>
        <v>2479</v>
      </c>
      <c r="E19" s="66">
        <f>E25+E29</f>
        <v>1071522</v>
      </c>
      <c r="F19" s="61">
        <f>D19+E19</f>
        <v>1074001</v>
      </c>
    </row>
    <row r="20" spans="2:6" ht="13.5" customHeight="1" hidden="1">
      <c r="B20" s="14">
        <v>21000000</v>
      </c>
      <c r="C20" s="163" t="s">
        <v>27</v>
      </c>
      <c r="D20" s="65">
        <f>SUM(D21:D22)</f>
        <v>0</v>
      </c>
      <c r="E20" s="66"/>
      <c r="F20" s="61">
        <f>SUM(F21:F22)</f>
        <v>0</v>
      </c>
    </row>
    <row r="21" spans="2:6" ht="29.25" customHeight="1" hidden="1">
      <c r="B21" s="12">
        <v>21040000</v>
      </c>
      <c r="C21" s="164" t="s">
        <v>28</v>
      </c>
      <c r="D21" s="56"/>
      <c r="E21" s="57"/>
      <c r="F21" s="58">
        <f>D21+E21</f>
        <v>0</v>
      </c>
    </row>
    <row r="22" spans="2:6" ht="18" customHeight="1" hidden="1">
      <c r="B22" s="12">
        <v>21080000</v>
      </c>
      <c r="C22" s="164" t="s">
        <v>29</v>
      </c>
      <c r="D22" s="56"/>
      <c r="E22" s="57"/>
      <c r="F22" s="58">
        <f>D22+E22</f>
        <v>0</v>
      </c>
    </row>
    <row r="23" spans="2:6" ht="0.75" customHeight="1" hidden="1">
      <c r="B23" s="14">
        <v>23000000</v>
      </c>
      <c r="C23" s="163" t="s">
        <v>34</v>
      </c>
      <c r="D23" s="65">
        <f>D24</f>
        <v>0</v>
      </c>
      <c r="E23" s="66"/>
      <c r="F23" s="61">
        <f>F24</f>
        <v>0</v>
      </c>
    </row>
    <row r="24" spans="2:6" ht="0.75" customHeight="1" hidden="1">
      <c r="B24" s="12">
        <v>23010000</v>
      </c>
      <c r="C24" s="164" t="s">
        <v>61</v>
      </c>
      <c r="D24" s="56"/>
      <c r="E24" s="57"/>
      <c r="F24" s="58">
        <f>D24+E24</f>
        <v>0</v>
      </c>
    </row>
    <row r="25" spans="2:6" ht="12.75" customHeight="1">
      <c r="B25" s="14">
        <v>24000000</v>
      </c>
      <c r="C25" s="163" t="s">
        <v>36</v>
      </c>
      <c r="D25" s="65">
        <f>D26+D27</f>
        <v>2479</v>
      </c>
      <c r="E25" s="66"/>
      <c r="F25" s="61">
        <f>SUM(F26:F29)</f>
        <v>1076048</v>
      </c>
    </row>
    <row r="26" spans="2:6" ht="12.75">
      <c r="B26" s="12">
        <v>24030000</v>
      </c>
      <c r="C26" s="164"/>
      <c r="D26" s="56">
        <v>432</v>
      </c>
      <c r="E26" s="57"/>
      <c r="F26" s="58">
        <f>D26+E26</f>
        <v>432</v>
      </c>
    </row>
    <row r="27" spans="2:6" ht="12.75">
      <c r="B27" s="14">
        <v>24060000</v>
      </c>
      <c r="C27" s="165" t="s">
        <v>38</v>
      </c>
      <c r="D27" s="65">
        <f>SUM(D28)</f>
        <v>2047</v>
      </c>
      <c r="E27" s="66"/>
      <c r="F27" s="61">
        <f>D27+E27</f>
        <v>2047</v>
      </c>
    </row>
    <row r="28" spans="2:6" ht="12.75">
      <c r="B28" s="12">
        <v>24060300</v>
      </c>
      <c r="C28" s="164" t="s">
        <v>38</v>
      </c>
      <c r="D28" s="56">
        <v>2047</v>
      </c>
      <c r="E28" s="57"/>
      <c r="F28" s="58">
        <f>D28+E28</f>
        <v>2047</v>
      </c>
    </row>
    <row r="29" spans="2:6" ht="12.75">
      <c r="B29" s="18">
        <v>25000000</v>
      </c>
      <c r="C29" s="164" t="s">
        <v>41</v>
      </c>
      <c r="D29" s="56"/>
      <c r="E29" s="57">
        <v>1071522</v>
      </c>
      <c r="F29" s="58">
        <f>D29+E29</f>
        <v>1071522</v>
      </c>
    </row>
    <row r="30" spans="2:6" ht="12.75">
      <c r="B30" s="18">
        <v>50000000</v>
      </c>
      <c r="C30" s="163" t="s">
        <v>45</v>
      </c>
      <c r="D30" s="65"/>
      <c r="E30" s="66">
        <f>E31</f>
        <v>22000</v>
      </c>
      <c r="F30" s="61">
        <f>F31</f>
        <v>22000</v>
      </c>
    </row>
    <row r="31" spans="2:6" ht="37.5" customHeight="1">
      <c r="B31" s="12">
        <v>50110000</v>
      </c>
      <c r="C31" s="164" t="s">
        <v>47</v>
      </c>
      <c r="D31" s="56"/>
      <c r="E31" s="57">
        <v>22000</v>
      </c>
      <c r="F31" s="58">
        <f>D31+E31</f>
        <v>22000</v>
      </c>
    </row>
    <row r="32" spans="2:6" ht="14.25" customHeight="1">
      <c r="B32" s="19"/>
      <c r="C32" s="166" t="s">
        <v>48</v>
      </c>
      <c r="D32" s="102">
        <f>D11+D19+D30</f>
        <v>8763</v>
      </c>
      <c r="E32" s="93">
        <f>E11+E19+E30</f>
        <v>1093522</v>
      </c>
      <c r="F32" s="101">
        <f>F11+F19+F30</f>
        <v>1102285</v>
      </c>
    </row>
    <row r="33" spans="2:6" ht="16.5" customHeight="1">
      <c r="B33" s="21">
        <v>40000000</v>
      </c>
      <c r="C33" s="166" t="s">
        <v>49</v>
      </c>
      <c r="D33" s="65">
        <f>D34+D37</f>
        <v>12859428</v>
      </c>
      <c r="E33" s="66"/>
      <c r="F33" s="61">
        <f>F34+F37</f>
        <v>12859428</v>
      </c>
    </row>
    <row r="34" spans="2:6" ht="13.5" customHeight="1">
      <c r="B34" s="22">
        <v>41020000</v>
      </c>
      <c r="C34" s="166" t="s">
        <v>50</v>
      </c>
      <c r="D34" s="65">
        <f>D35+D36</f>
        <v>10247500</v>
      </c>
      <c r="E34" s="60"/>
      <c r="F34" s="61">
        <f>F35+F36</f>
        <v>10247500</v>
      </c>
    </row>
    <row r="35" spans="2:7" ht="15" customHeight="1">
      <c r="B35" s="23">
        <v>41020900</v>
      </c>
      <c r="C35" s="167" t="s">
        <v>103</v>
      </c>
      <c r="D35" s="56">
        <v>10247500</v>
      </c>
      <c r="E35" s="63"/>
      <c r="F35" s="58">
        <f>D35+E35</f>
        <v>10247500</v>
      </c>
      <c r="G35" s="35"/>
    </row>
    <row r="36" spans="2:7" ht="67.5" customHeight="1" hidden="1">
      <c r="B36" s="48">
        <v>41021200</v>
      </c>
      <c r="C36" s="168" t="s">
        <v>116</v>
      </c>
      <c r="D36" s="56"/>
      <c r="E36" s="63"/>
      <c r="F36" s="58">
        <f>D36+E36</f>
        <v>0</v>
      </c>
      <c r="G36" s="35"/>
    </row>
    <row r="37" spans="2:7" ht="14.25">
      <c r="B37" s="25">
        <v>41030000</v>
      </c>
      <c r="C37" s="169" t="s">
        <v>51</v>
      </c>
      <c r="D37" s="65">
        <f>SUM(D38:D43)</f>
        <v>2611928</v>
      </c>
      <c r="E37" s="63"/>
      <c r="F37" s="61">
        <f>SUM(F38:F43)</f>
        <v>2611928</v>
      </c>
      <c r="G37" s="35"/>
    </row>
    <row r="38" spans="2:6" ht="36" customHeight="1">
      <c r="B38" s="158">
        <v>41030600</v>
      </c>
      <c r="C38" s="168" t="s">
        <v>120</v>
      </c>
      <c r="D38" s="113">
        <v>861438</v>
      </c>
      <c r="E38" s="97"/>
      <c r="F38" s="98">
        <f>D38+E38</f>
        <v>861438</v>
      </c>
    </row>
    <row r="39" spans="2:6" ht="228.75" customHeight="1">
      <c r="B39" s="27"/>
      <c r="C39" s="170" t="s">
        <v>122</v>
      </c>
      <c r="D39" s="67"/>
      <c r="E39" s="68"/>
      <c r="F39" s="69"/>
    </row>
    <row r="40" spans="2:6" ht="183" customHeight="1">
      <c r="B40" s="145">
        <v>41030800</v>
      </c>
      <c r="C40" s="171" t="s">
        <v>123</v>
      </c>
      <c r="D40" s="114">
        <v>1580274</v>
      </c>
      <c r="E40" s="103"/>
      <c r="F40" s="143">
        <f>D40+E40</f>
        <v>1580274</v>
      </c>
    </row>
    <row r="41" spans="2:6" ht="191.25" customHeight="1">
      <c r="B41" s="146">
        <v>41030900</v>
      </c>
      <c r="C41" s="164" t="s">
        <v>121</v>
      </c>
      <c r="D41" s="155">
        <v>162435</v>
      </c>
      <c r="E41" s="156"/>
      <c r="F41" s="157">
        <f>D41+E41</f>
        <v>162435</v>
      </c>
    </row>
    <row r="42" spans="2:6" ht="237.75" customHeight="1">
      <c r="B42" s="27"/>
      <c r="C42" s="170" t="s">
        <v>124</v>
      </c>
      <c r="D42" s="67"/>
      <c r="E42" s="68"/>
      <c r="F42" s="69"/>
    </row>
    <row r="43" spans="2:6" ht="126" customHeight="1" thickBot="1">
      <c r="B43" s="145">
        <v>41031000</v>
      </c>
      <c r="C43" s="171" t="s">
        <v>125</v>
      </c>
      <c r="D43" s="174">
        <v>7781</v>
      </c>
      <c r="E43" s="175"/>
      <c r="F43" s="176">
        <f>D43+E43</f>
        <v>7781</v>
      </c>
    </row>
    <row r="44" spans="2:6" ht="13.5" thickBot="1">
      <c r="B44" s="29"/>
      <c r="C44" s="30" t="s">
        <v>53</v>
      </c>
      <c r="D44" s="172">
        <f>D32+D33</f>
        <v>12868191</v>
      </c>
      <c r="E44" s="73">
        <f>E32+E33</f>
        <v>1093522</v>
      </c>
      <c r="F44" s="173">
        <f>D44+E44</f>
        <v>13961713</v>
      </c>
    </row>
    <row r="45" spans="2:6" ht="13.5" thickBot="1">
      <c r="B45" s="31"/>
      <c r="C45" s="32" t="s">
        <v>54</v>
      </c>
      <c r="D45" s="74">
        <f>D44</f>
        <v>12868191</v>
      </c>
      <c r="E45" s="75">
        <f>E44</f>
        <v>1093522</v>
      </c>
      <c r="F45" s="76">
        <f>F44</f>
        <v>13961713</v>
      </c>
    </row>
    <row r="50" spans="2:5" ht="20.25">
      <c r="B50" s="44" t="s">
        <v>55</v>
      </c>
      <c r="C50" s="44"/>
      <c r="D50" s="44"/>
      <c r="E50" s="45" t="s">
        <v>56</v>
      </c>
    </row>
  </sheetData>
  <mergeCells count="4">
    <mergeCell ref="C2:F2"/>
    <mergeCell ref="D4:F4"/>
    <mergeCell ref="C6:D6"/>
    <mergeCell ref="D3:F3"/>
  </mergeCells>
  <printOptions/>
  <pageMargins left="0.58" right="0.21" top="0.73" bottom="0.21" header="0.72" footer="0.28"/>
  <pageSetup horizontalDpi="240" verticalDpi="240" orientation="portrait" paperSize="9" scale="84" r:id="rId1"/>
  <rowBreaks count="1" manualBreakCount="1">
    <brk id="40" max="5" man="1"/>
  </rowBreaks>
</worksheet>
</file>

<file path=xl/worksheets/sheet6.xml><?xml version="1.0" encoding="utf-8"?>
<worksheet xmlns="http://schemas.openxmlformats.org/spreadsheetml/2006/main" xmlns:r="http://schemas.openxmlformats.org/officeDocument/2006/relationships">
  <dimension ref="B2:H56"/>
  <sheetViews>
    <sheetView showGridLines="0" zoomScale="85" zoomScaleNormal="85" zoomScaleSheetLayoutView="85" workbookViewId="0" topLeftCell="B1">
      <selection activeCell="D5" sqref="D5"/>
    </sheetView>
  </sheetViews>
  <sheetFormatPr defaultColWidth="9.00390625" defaultRowHeight="12.75"/>
  <cols>
    <col min="1" max="1" width="2.875" style="0" customWidth="1"/>
    <col min="2" max="2" width="13.375" style="0" customWidth="1"/>
    <col min="3" max="3" width="60.75390625" style="1" customWidth="1"/>
    <col min="4" max="4" width="12.125" style="0" customWidth="1"/>
    <col min="5" max="5" width="11.375" style="0" customWidth="1"/>
    <col min="6" max="6" width="12.75390625" style="0" customWidth="1"/>
    <col min="8" max="8" width="13.25390625" style="0" customWidth="1"/>
  </cols>
  <sheetData>
    <row r="2" spans="3:6" ht="20.25">
      <c r="C2" s="177" t="s">
        <v>95</v>
      </c>
      <c r="D2" s="177"/>
      <c r="E2" s="177"/>
      <c r="F2" s="177"/>
    </row>
    <row r="3" spans="4:6" ht="20.25">
      <c r="D3" s="177" t="s">
        <v>94</v>
      </c>
      <c r="E3" s="177"/>
      <c r="F3" s="177"/>
    </row>
    <row r="4" spans="4:6" ht="20.25">
      <c r="D4" s="177" t="s">
        <v>132</v>
      </c>
      <c r="E4" s="177"/>
      <c r="F4" s="177"/>
    </row>
    <row r="5" spans="4:5" ht="12.75">
      <c r="D5" s="3"/>
      <c r="E5" s="3"/>
    </row>
    <row r="6" spans="3:4" ht="25.5" customHeight="1">
      <c r="C6" s="178" t="s">
        <v>68</v>
      </c>
      <c r="D6" s="178"/>
    </row>
    <row r="7" ht="12.75">
      <c r="E7" s="3"/>
    </row>
    <row r="8" ht="13.5" thickBot="1">
      <c r="F8" s="2" t="s">
        <v>1</v>
      </c>
    </row>
    <row r="9" spans="2:6" ht="47.25" customHeight="1">
      <c r="B9" s="4" t="s">
        <v>2</v>
      </c>
      <c r="C9" s="5" t="s">
        <v>3</v>
      </c>
      <c r="D9" s="5" t="s">
        <v>4</v>
      </c>
      <c r="E9" s="5" t="s">
        <v>5</v>
      </c>
      <c r="F9" s="6" t="s">
        <v>6</v>
      </c>
    </row>
    <row r="10" spans="2:6" ht="15" thickBot="1">
      <c r="B10" s="7">
        <v>1</v>
      </c>
      <c r="C10" s="8">
        <v>2</v>
      </c>
      <c r="D10" s="8">
        <v>3</v>
      </c>
      <c r="E10" s="8">
        <v>4</v>
      </c>
      <c r="F10" s="8">
        <v>5</v>
      </c>
    </row>
    <row r="11" spans="2:6" ht="34.5" customHeight="1">
      <c r="B11" s="94">
        <v>10000000</v>
      </c>
      <c r="C11" s="139" t="s">
        <v>7</v>
      </c>
      <c r="D11" s="86">
        <f>D12+D14+D17+D20</f>
        <v>251327</v>
      </c>
      <c r="E11" s="51"/>
      <c r="F11" s="93">
        <f>F12+F14+F17+F20</f>
        <v>251327</v>
      </c>
    </row>
    <row r="12" spans="2:6" ht="1.5" customHeight="1" hidden="1">
      <c r="B12" s="10">
        <v>11000000</v>
      </c>
      <c r="C12" s="140" t="s">
        <v>8</v>
      </c>
      <c r="D12" s="100">
        <f>D13</f>
        <v>0</v>
      </c>
      <c r="E12" s="93"/>
      <c r="F12" s="93">
        <f>F13</f>
        <v>0</v>
      </c>
    </row>
    <row r="13" spans="2:6" ht="0.75" customHeight="1" hidden="1">
      <c r="B13" s="12">
        <v>11010000</v>
      </c>
      <c r="C13" s="13" t="s">
        <v>9</v>
      </c>
      <c r="D13" s="96"/>
      <c r="E13" s="97"/>
      <c r="F13" s="98">
        <f>D13+E13</f>
        <v>0</v>
      </c>
    </row>
    <row r="14" spans="2:6" ht="22.5" customHeight="1">
      <c r="B14" s="14">
        <v>13000000</v>
      </c>
      <c r="C14" s="16" t="s">
        <v>15</v>
      </c>
      <c r="D14" s="96">
        <f>D15+D16</f>
        <v>243204</v>
      </c>
      <c r="E14" s="93"/>
      <c r="F14" s="79">
        <f>F15+F16</f>
        <v>243204</v>
      </c>
    </row>
    <row r="15" spans="2:6" ht="18.75" customHeight="1">
      <c r="B15" s="12">
        <v>13030000</v>
      </c>
      <c r="C15" s="13" t="s">
        <v>67</v>
      </c>
      <c r="D15" s="99">
        <v>243204</v>
      </c>
      <c r="E15" s="97"/>
      <c r="F15" s="98">
        <f>D15+E15</f>
        <v>243204</v>
      </c>
    </row>
    <row r="16" spans="2:6" ht="1.5" customHeight="1" hidden="1">
      <c r="B16" s="12">
        <v>13050000</v>
      </c>
      <c r="C16" s="13" t="s">
        <v>16</v>
      </c>
      <c r="D16" s="96"/>
      <c r="E16" s="97"/>
      <c r="F16" s="98">
        <f>D16+E16</f>
        <v>0</v>
      </c>
    </row>
    <row r="17" spans="2:6" ht="15.75" customHeight="1">
      <c r="B17" s="14">
        <v>14000000</v>
      </c>
      <c r="C17" s="16" t="s">
        <v>17</v>
      </c>
      <c r="D17" s="100">
        <f>D18+D19</f>
        <v>5826</v>
      </c>
      <c r="E17" s="93"/>
      <c r="F17" s="101">
        <f>SUM(F18:F19)</f>
        <v>5826</v>
      </c>
    </row>
    <row r="18" spans="2:6" ht="12" customHeight="1">
      <c r="B18" s="12">
        <v>14060100</v>
      </c>
      <c r="C18" s="13" t="s">
        <v>59</v>
      </c>
      <c r="D18" s="96">
        <v>5826</v>
      </c>
      <c r="E18" s="97"/>
      <c r="F18" s="98">
        <f>D18+E18</f>
        <v>5826</v>
      </c>
    </row>
    <row r="19" spans="2:6" ht="0.75" customHeight="1" hidden="1">
      <c r="B19" s="12">
        <v>14060200</v>
      </c>
      <c r="C19" s="13" t="s">
        <v>60</v>
      </c>
      <c r="D19" s="96"/>
      <c r="E19" s="97"/>
      <c r="F19" s="98">
        <f>D19+E19</f>
        <v>0</v>
      </c>
    </row>
    <row r="20" spans="2:6" ht="12" customHeight="1">
      <c r="B20" s="14">
        <v>16000000</v>
      </c>
      <c r="C20" s="16" t="s">
        <v>23</v>
      </c>
      <c r="D20" s="100">
        <f>SUM(D21:D22)</f>
        <v>2297</v>
      </c>
      <c r="E20" s="93"/>
      <c r="F20" s="101">
        <f>SUM(F21:F22)</f>
        <v>2297</v>
      </c>
    </row>
    <row r="21" spans="2:6" ht="12.75" hidden="1">
      <c r="B21" s="12">
        <v>16010000</v>
      </c>
      <c r="C21" s="13" t="s">
        <v>24</v>
      </c>
      <c r="D21" s="96"/>
      <c r="E21" s="97"/>
      <c r="F21" s="98">
        <f>D21+E21</f>
        <v>0</v>
      </c>
    </row>
    <row r="22" spans="2:6" ht="12.75">
      <c r="B22" s="12">
        <v>16030000</v>
      </c>
      <c r="C22" s="13" t="s">
        <v>126</v>
      </c>
      <c r="D22" s="96">
        <v>2297</v>
      </c>
      <c r="E22" s="97"/>
      <c r="F22" s="98">
        <f>D22+E22</f>
        <v>2297</v>
      </c>
    </row>
    <row r="23" spans="2:6" ht="12" customHeight="1">
      <c r="B23" s="14">
        <v>20000000</v>
      </c>
      <c r="C23" s="16" t="s">
        <v>26</v>
      </c>
      <c r="D23" s="100">
        <f>D24+D27</f>
        <v>3847</v>
      </c>
      <c r="E23" s="102">
        <f>E24+E27+E31</f>
        <v>2262801</v>
      </c>
      <c r="F23" s="98">
        <f>F24+F27+F31</f>
        <v>2266648</v>
      </c>
    </row>
    <row r="24" spans="2:6" ht="0.75" customHeight="1" hidden="1">
      <c r="B24" s="14">
        <v>21000000</v>
      </c>
      <c r="C24" s="16" t="s">
        <v>27</v>
      </c>
      <c r="D24" s="100">
        <f>SUM(D25:D26)</f>
        <v>0</v>
      </c>
      <c r="E24" s="93"/>
      <c r="F24" s="101">
        <f>SUM(F25:F26)</f>
        <v>0</v>
      </c>
    </row>
    <row r="25" spans="2:6" ht="24" customHeight="1" hidden="1">
      <c r="B25" s="12">
        <v>21040000</v>
      </c>
      <c r="C25" s="13" t="s">
        <v>28</v>
      </c>
      <c r="D25" s="96"/>
      <c r="E25" s="97"/>
      <c r="F25" s="98">
        <f>D25+E25</f>
        <v>0</v>
      </c>
    </row>
    <row r="26" spans="2:6" ht="0.75" customHeight="1" hidden="1">
      <c r="B26" s="12">
        <v>21080000</v>
      </c>
      <c r="C26" s="13" t="s">
        <v>29</v>
      </c>
      <c r="D26" s="96"/>
      <c r="E26" s="97"/>
      <c r="F26" s="98">
        <f>D26+E26</f>
        <v>0</v>
      </c>
    </row>
    <row r="27" spans="2:6" ht="18" customHeight="1">
      <c r="B27" s="14">
        <v>24000000</v>
      </c>
      <c r="C27" s="16" t="s">
        <v>36</v>
      </c>
      <c r="D27" s="100">
        <f>D29+D28</f>
        <v>3847</v>
      </c>
      <c r="E27" s="93">
        <f>SUM(E28:E30)</f>
        <v>0</v>
      </c>
      <c r="F27" s="101">
        <f>F28+F29</f>
        <v>3847</v>
      </c>
    </row>
    <row r="28" spans="2:6" ht="38.25" hidden="1">
      <c r="B28" s="138">
        <v>24030000</v>
      </c>
      <c r="C28" s="16" t="s">
        <v>69</v>
      </c>
      <c r="D28" s="100"/>
      <c r="E28" s="93"/>
      <c r="F28" s="101">
        <f>D28+E28</f>
        <v>0</v>
      </c>
    </row>
    <row r="29" spans="2:6" ht="15.75" customHeight="1">
      <c r="B29" s="14">
        <v>24060000</v>
      </c>
      <c r="C29" s="15" t="s">
        <v>38</v>
      </c>
      <c r="D29" s="100">
        <f>D30</f>
        <v>3847</v>
      </c>
      <c r="E29" s="93"/>
      <c r="F29" s="101">
        <f>D29+E29</f>
        <v>3847</v>
      </c>
    </row>
    <row r="30" spans="2:6" ht="16.5" customHeight="1">
      <c r="B30" s="12">
        <v>24060300</v>
      </c>
      <c r="C30" s="13" t="s">
        <v>38</v>
      </c>
      <c r="D30" s="96">
        <v>3847</v>
      </c>
      <c r="E30" s="97"/>
      <c r="F30" s="98">
        <f>D30+E30</f>
        <v>3847</v>
      </c>
    </row>
    <row r="31" spans="2:6" ht="15.75" customHeight="1">
      <c r="B31" s="18">
        <v>25000000</v>
      </c>
      <c r="C31" s="13" t="s">
        <v>41</v>
      </c>
      <c r="D31" s="96"/>
      <c r="E31" s="93">
        <v>2262801</v>
      </c>
      <c r="F31" s="101">
        <f>D31+E31</f>
        <v>2262801</v>
      </c>
    </row>
    <row r="32" spans="2:6" ht="16.5" customHeight="1">
      <c r="B32" s="18">
        <v>50000000</v>
      </c>
      <c r="C32" s="16" t="s">
        <v>45</v>
      </c>
      <c r="D32" s="100"/>
      <c r="E32" s="93">
        <f>E33</f>
        <v>8900</v>
      </c>
      <c r="F32" s="101">
        <f>F33</f>
        <v>8900</v>
      </c>
    </row>
    <row r="33" spans="2:6" ht="40.5" customHeight="1">
      <c r="B33" s="12">
        <v>50110000</v>
      </c>
      <c r="C33" s="13" t="s">
        <v>47</v>
      </c>
      <c r="D33" s="96"/>
      <c r="E33" s="97">
        <v>8900</v>
      </c>
      <c r="F33" s="98">
        <f>D33+E33</f>
        <v>8900</v>
      </c>
    </row>
    <row r="34" spans="2:6" ht="12.75">
      <c r="B34" s="19"/>
      <c r="C34" s="20" t="s">
        <v>48</v>
      </c>
      <c r="D34" s="100">
        <f>D11+D23+D32</f>
        <v>255174</v>
      </c>
      <c r="E34" s="93">
        <f>E11+E23+E32</f>
        <v>2271701</v>
      </c>
      <c r="F34" s="101">
        <f>F11+F23+F32</f>
        <v>2526875</v>
      </c>
    </row>
    <row r="35" spans="2:6" ht="12.75">
      <c r="B35" s="21">
        <v>40000000</v>
      </c>
      <c r="C35" s="20" t="s">
        <v>49</v>
      </c>
      <c r="D35" s="100">
        <f>D36+D39</f>
        <v>27462372</v>
      </c>
      <c r="E35" s="93"/>
      <c r="F35" s="101">
        <f>F36+F39</f>
        <v>27462372</v>
      </c>
    </row>
    <row r="36" spans="2:6" ht="18" customHeight="1">
      <c r="B36" s="22">
        <v>41020000</v>
      </c>
      <c r="C36" s="20" t="s">
        <v>50</v>
      </c>
      <c r="D36" s="100">
        <f>D37+D38</f>
        <v>22051000</v>
      </c>
      <c r="E36" s="54"/>
      <c r="F36" s="101">
        <f>F37+F38</f>
        <v>22051000</v>
      </c>
    </row>
    <row r="37" spans="2:6" ht="3" customHeight="1" hidden="1">
      <c r="B37" s="23">
        <v>41020300</v>
      </c>
      <c r="C37" s="24" t="s">
        <v>130</v>
      </c>
      <c r="D37" s="96"/>
      <c r="E37" s="103"/>
      <c r="F37" s="98">
        <f>D37+E37</f>
        <v>0</v>
      </c>
    </row>
    <row r="38" spans="2:6" ht="19.5" customHeight="1">
      <c r="B38" s="48">
        <v>41020900</v>
      </c>
      <c r="C38" s="134" t="s">
        <v>127</v>
      </c>
      <c r="D38" s="96">
        <v>22051000</v>
      </c>
      <c r="E38" s="103"/>
      <c r="F38" s="98">
        <f>D38+E38</f>
        <v>22051000</v>
      </c>
    </row>
    <row r="39" spans="2:6" ht="17.25" customHeight="1">
      <c r="B39" s="25">
        <v>41030000</v>
      </c>
      <c r="C39" s="141" t="s">
        <v>51</v>
      </c>
      <c r="D39" s="100">
        <f>D40+D42+D43+D45</f>
        <v>5411372</v>
      </c>
      <c r="E39" s="54"/>
      <c r="F39" s="101">
        <f>SUM(F40:F46)</f>
        <v>5411372</v>
      </c>
    </row>
    <row r="40" spans="2:6" ht="42" customHeight="1">
      <c r="B40" s="146">
        <v>41030600</v>
      </c>
      <c r="C40" s="13" t="s">
        <v>120</v>
      </c>
      <c r="D40" s="96">
        <v>2140848</v>
      </c>
      <c r="E40" s="97"/>
      <c r="F40" s="98">
        <f aca="true" t="shared" si="0" ref="F40:F47">D40+E40</f>
        <v>2140848</v>
      </c>
    </row>
    <row r="41" spans="2:6" ht="205.5" customHeight="1">
      <c r="B41" s="27"/>
      <c r="C41" s="144" t="s">
        <v>122</v>
      </c>
      <c r="D41" s="124"/>
      <c r="E41" s="105"/>
      <c r="F41" s="106"/>
    </row>
    <row r="42" spans="2:6" ht="157.5" customHeight="1">
      <c r="B42" s="145">
        <v>41030800</v>
      </c>
      <c r="C42" s="136" t="s">
        <v>123</v>
      </c>
      <c r="D42" s="99">
        <v>3015309</v>
      </c>
      <c r="E42" s="103"/>
      <c r="F42" s="143">
        <f t="shared" si="0"/>
        <v>3015309</v>
      </c>
    </row>
    <row r="43" spans="2:6" ht="178.5" customHeight="1">
      <c r="B43" s="145">
        <v>41030900</v>
      </c>
      <c r="C43" s="13" t="s">
        <v>121</v>
      </c>
      <c r="D43" s="96">
        <v>184541</v>
      </c>
      <c r="E43" s="97"/>
      <c r="F43" s="98">
        <f t="shared" si="0"/>
        <v>184541</v>
      </c>
    </row>
    <row r="44" spans="2:6" ht="210" customHeight="1">
      <c r="B44" s="27"/>
      <c r="C44" s="134" t="s">
        <v>124</v>
      </c>
      <c r="D44" s="124"/>
      <c r="E44" s="105"/>
      <c r="F44" s="106"/>
    </row>
    <row r="45" spans="2:6" ht="111.75" customHeight="1">
      <c r="B45" s="145">
        <v>41031000</v>
      </c>
      <c r="C45" s="136" t="s">
        <v>125</v>
      </c>
      <c r="D45" s="114">
        <v>70674</v>
      </c>
      <c r="E45" s="103"/>
      <c r="F45" s="143">
        <f t="shared" si="0"/>
        <v>70674</v>
      </c>
    </row>
    <row r="46" spans="2:6" ht="36.75" customHeight="1" hidden="1">
      <c r="B46" s="27">
        <v>41032200</v>
      </c>
      <c r="C46" s="134" t="s">
        <v>81</v>
      </c>
      <c r="D46" s="124"/>
      <c r="E46" s="105"/>
      <c r="F46" s="106">
        <f t="shared" si="0"/>
        <v>0</v>
      </c>
    </row>
    <row r="47" spans="2:6" ht="23.25" customHeight="1" thickBot="1">
      <c r="B47" s="29"/>
      <c r="C47" s="142" t="s">
        <v>53</v>
      </c>
      <c r="D47" s="125">
        <f>D34+D35</f>
        <v>27717546</v>
      </c>
      <c r="E47" s="108">
        <f>E34+E35</f>
        <v>2271701</v>
      </c>
      <c r="F47" s="109">
        <f t="shared" si="0"/>
        <v>29989247</v>
      </c>
    </row>
    <row r="48" spans="2:6" ht="25.5" customHeight="1" hidden="1" thickBot="1">
      <c r="B48" s="37">
        <v>43000000</v>
      </c>
      <c r="C48" s="39" t="s">
        <v>85</v>
      </c>
      <c r="D48" s="110"/>
      <c r="E48" s="111">
        <f>SUM(E49)</f>
        <v>0</v>
      </c>
      <c r="F48" s="112">
        <f>SUM(D48:E48)</f>
        <v>0</v>
      </c>
    </row>
    <row r="49" spans="2:6" ht="25.5" customHeight="1" hidden="1" thickBot="1">
      <c r="B49" s="37">
        <v>43010000</v>
      </c>
      <c r="C49" s="40" t="s">
        <v>86</v>
      </c>
      <c r="D49" s="110"/>
      <c r="E49" s="111"/>
      <c r="F49" s="112">
        <f>SUM(E49)</f>
        <v>0</v>
      </c>
    </row>
    <row r="50" spans="2:8" ht="18.75" customHeight="1" thickBot="1">
      <c r="B50" s="31"/>
      <c r="C50" s="32" t="s">
        <v>54</v>
      </c>
      <c r="D50" s="74">
        <f>D47</f>
        <v>27717546</v>
      </c>
      <c r="E50" s="75">
        <f>E47+E48</f>
        <v>2271701</v>
      </c>
      <c r="F50" s="91">
        <f>F47+F48</f>
        <v>29989247</v>
      </c>
      <c r="H50" s="82">
        <f>9716572-F50</f>
        <v>-20272675</v>
      </c>
    </row>
    <row r="51" spans="2:7" ht="19.5" customHeight="1">
      <c r="B51" s="36"/>
      <c r="C51" s="36"/>
      <c r="D51" s="36"/>
      <c r="E51" s="36"/>
      <c r="F51" s="36"/>
      <c r="G51" s="36"/>
    </row>
    <row r="52" ht="20.25" customHeight="1" hidden="1"/>
    <row r="56" spans="2:5" ht="20.25">
      <c r="B56" s="44" t="s">
        <v>55</v>
      </c>
      <c r="C56" s="44"/>
      <c r="D56" s="44"/>
      <c r="E56" s="45" t="s">
        <v>56</v>
      </c>
    </row>
  </sheetData>
  <mergeCells count="4">
    <mergeCell ref="C2:F2"/>
    <mergeCell ref="D3:F3"/>
    <mergeCell ref="D4:F4"/>
    <mergeCell ref="C6:D6"/>
  </mergeCells>
  <printOptions/>
  <pageMargins left="0.63" right="0.21" top="0.63" bottom="0.43" header="0.62" footer="0.43"/>
  <pageSetup horizontalDpi="240" verticalDpi="240" orientation="portrait" paperSize="9" scale="83" r:id="rId1"/>
  <rowBreaks count="1" manualBreakCount="1">
    <brk id="56" max="5" man="1"/>
  </rowBreaks>
</worksheet>
</file>

<file path=xl/worksheets/sheet7.xml><?xml version="1.0" encoding="utf-8"?>
<worksheet xmlns="http://schemas.openxmlformats.org/spreadsheetml/2006/main" xmlns:r="http://schemas.openxmlformats.org/officeDocument/2006/relationships">
  <dimension ref="B2:F51"/>
  <sheetViews>
    <sheetView zoomScale="75" zoomScaleNormal="75" zoomScaleSheetLayoutView="75" workbookViewId="0" topLeftCell="A9">
      <pane xSplit="3" ySplit="2" topLeftCell="D11" activePane="bottomRight" state="frozen"/>
      <selection pane="topLeft" activeCell="A9" sqref="A9"/>
      <selection pane="topRight" activeCell="D9" sqref="D9"/>
      <selection pane="bottomLeft" activeCell="A11" sqref="A11"/>
      <selection pane="bottomRight" activeCell="C56" sqref="C56"/>
    </sheetView>
  </sheetViews>
  <sheetFormatPr defaultColWidth="9.00390625" defaultRowHeight="12.75"/>
  <cols>
    <col min="1" max="1" width="8.75390625" style="0" hidden="1" customWidth="1"/>
    <col min="2" max="2" width="15.625" style="0" customWidth="1"/>
    <col min="3" max="3" width="58.625" style="1" customWidth="1"/>
    <col min="4" max="4" width="13.875" style="0" customWidth="1"/>
    <col min="5" max="5" width="13.625" style="0" customWidth="1"/>
    <col min="6" max="6" width="15.875" style="0" customWidth="1"/>
  </cols>
  <sheetData>
    <row r="2" spans="3:6" ht="20.25">
      <c r="C2" s="177" t="s">
        <v>96</v>
      </c>
      <c r="D2" s="177"/>
      <c r="E2" s="177"/>
      <c r="F2" s="177"/>
    </row>
    <row r="3" spans="4:6" ht="20.25">
      <c r="D3" s="177" t="s">
        <v>94</v>
      </c>
      <c r="E3" s="177"/>
      <c r="F3" s="177"/>
    </row>
    <row r="4" spans="4:6" ht="20.25">
      <c r="D4" s="177" t="s">
        <v>93</v>
      </c>
      <c r="E4" s="177"/>
      <c r="F4" s="177"/>
    </row>
    <row r="5" spans="4:6" ht="20.25">
      <c r="D5" s="3"/>
      <c r="E5" s="46"/>
      <c r="F5" s="44"/>
    </row>
    <row r="6" spans="3:4" ht="25.5" customHeight="1">
      <c r="C6" s="178" t="s">
        <v>70</v>
      </c>
      <c r="D6" s="178"/>
    </row>
    <row r="7" ht="12.75">
      <c r="E7" s="3"/>
    </row>
    <row r="8" ht="13.5" thickBot="1">
      <c r="F8" s="2" t="s">
        <v>1</v>
      </c>
    </row>
    <row r="9" spans="2:6" ht="47.25" customHeight="1">
      <c r="B9" s="4" t="s">
        <v>2</v>
      </c>
      <c r="C9" s="5" t="s">
        <v>3</v>
      </c>
      <c r="D9" s="5" t="s">
        <v>4</v>
      </c>
      <c r="E9" s="5" t="s">
        <v>5</v>
      </c>
      <c r="F9" s="6" t="s">
        <v>6</v>
      </c>
    </row>
    <row r="10" spans="2:6" ht="15" thickBot="1">
      <c r="B10" s="7">
        <v>1</v>
      </c>
      <c r="C10" s="8">
        <v>2</v>
      </c>
      <c r="D10" s="8">
        <v>3</v>
      </c>
      <c r="E10" s="8">
        <v>4</v>
      </c>
      <c r="F10" s="9">
        <v>5</v>
      </c>
    </row>
    <row r="11" spans="2:6" ht="15.75" customHeight="1">
      <c r="B11" s="10">
        <v>10000000</v>
      </c>
      <c r="C11" s="11" t="s">
        <v>7</v>
      </c>
      <c r="D11" s="116">
        <f>D12+D14+D17</f>
        <v>2129</v>
      </c>
      <c r="E11" s="117"/>
      <c r="F11" s="92">
        <f>F12+F14+F17</f>
        <v>2129</v>
      </c>
    </row>
    <row r="12" spans="2:6" ht="0.75" customHeight="1" hidden="1">
      <c r="B12" s="14">
        <v>13000000</v>
      </c>
      <c r="C12" s="16" t="s">
        <v>15</v>
      </c>
      <c r="D12" s="59">
        <f>D13</f>
        <v>0</v>
      </c>
      <c r="E12" s="60"/>
      <c r="F12" s="64">
        <f>F13</f>
        <v>0</v>
      </c>
    </row>
    <row r="13" spans="2:6" ht="0.75" customHeight="1" hidden="1">
      <c r="B13" s="12">
        <v>13020000</v>
      </c>
      <c r="C13" s="81" t="s">
        <v>71</v>
      </c>
      <c r="D13" s="80"/>
      <c r="E13" s="57"/>
      <c r="F13" s="58"/>
    </row>
    <row r="14" spans="2:6" ht="18" customHeight="1">
      <c r="B14" s="14">
        <v>14000000</v>
      </c>
      <c r="C14" s="16" t="s">
        <v>17</v>
      </c>
      <c r="D14" s="65">
        <f>SUM(D15:D16)</f>
        <v>2129</v>
      </c>
      <c r="E14" s="66"/>
      <c r="F14" s="61">
        <f>SUM(F15:F16)</f>
        <v>2129</v>
      </c>
    </row>
    <row r="15" spans="2:6" ht="11.25" customHeight="1">
      <c r="B15" s="12">
        <v>14060100</v>
      </c>
      <c r="C15" s="13" t="s">
        <v>59</v>
      </c>
      <c r="D15" s="56">
        <v>2129</v>
      </c>
      <c r="E15" s="57"/>
      <c r="F15" s="58">
        <f>D15+E15</f>
        <v>2129</v>
      </c>
    </row>
    <row r="16" spans="2:6" ht="0.75" customHeight="1" hidden="1">
      <c r="B16" s="12">
        <v>14060200</v>
      </c>
      <c r="C16" s="13" t="s">
        <v>60</v>
      </c>
      <c r="D16" s="56">
        <v>0</v>
      </c>
      <c r="E16" s="57"/>
      <c r="F16" s="58">
        <f>D16+E16</f>
        <v>0</v>
      </c>
    </row>
    <row r="17" spans="2:6" ht="1.5" customHeight="1" hidden="1">
      <c r="B17" s="14">
        <v>16000000</v>
      </c>
      <c r="C17" s="16" t="s">
        <v>23</v>
      </c>
      <c r="D17" s="65">
        <f>SUM(D18:D18)</f>
        <v>0</v>
      </c>
      <c r="E17" s="66"/>
      <c r="F17" s="61">
        <f>SUM(F18:F18)</f>
        <v>0</v>
      </c>
    </row>
    <row r="18" spans="2:6" ht="12.75" hidden="1">
      <c r="B18" s="12">
        <v>16030200</v>
      </c>
      <c r="C18" s="13" t="s">
        <v>23</v>
      </c>
      <c r="D18" s="56"/>
      <c r="E18" s="57"/>
      <c r="F18" s="58">
        <f>D18+E18</f>
        <v>0</v>
      </c>
    </row>
    <row r="19" spans="2:6" ht="10.5" customHeight="1">
      <c r="B19" s="14">
        <v>20000000</v>
      </c>
      <c r="C19" s="16" t="s">
        <v>26</v>
      </c>
      <c r="D19" s="65">
        <f>D20+D23+D25</f>
        <v>5104</v>
      </c>
      <c r="E19" s="66">
        <f>E20+E23+E25+E29</f>
        <v>2493773</v>
      </c>
      <c r="F19" s="61">
        <f>F20+F23+F25+F29</f>
        <v>2498877</v>
      </c>
    </row>
    <row r="20" spans="2:6" ht="0.75" customHeight="1" hidden="1">
      <c r="B20" s="14">
        <v>21000000</v>
      </c>
      <c r="C20" s="16" t="s">
        <v>27</v>
      </c>
      <c r="D20" s="65">
        <f>SUM(D21:D22)</f>
        <v>0</v>
      </c>
      <c r="E20" s="66"/>
      <c r="F20" s="61">
        <f>SUM(F21:F22)</f>
        <v>0</v>
      </c>
    </row>
    <row r="21" spans="2:6" ht="25.5" hidden="1">
      <c r="B21" s="12">
        <v>21040000</v>
      </c>
      <c r="C21" s="13" t="s">
        <v>28</v>
      </c>
      <c r="D21" s="56"/>
      <c r="E21" s="57"/>
      <c r="F21" s="58">
        <f>D21+E21</f>
        <v>0</v>
      </c>
    </row>
    <row r="22" spans="2:6" ht="15" customHeight="1" hidden="1">
      <c r="B22" s="12">
        <v>21080000</v>
      </c>
      <c r="C22" s="13" t="s">
        <v>29</v>
      </c>
      <c r="D22" s="56"/>
      <c r="E22" s="57"/>
      <c r="F22" s="58">
        <f>D22+E22</f>
        <v>0</v>
      </c>
    </row>
    <row r="23" spans="2:6" ht="0.75" customHeight="1" hidden="1">
      <c r="B23" s="14">
        <v>23000000</v>
      </c>
      <c r="C23" s="16" t="s">
        <v>34</v>
      </c>
      <c r="D23" s="65">
        <f>D24</f>
        <v>0</v>
      </c>
      <c r="E23" s="66"/>
      <c r="F23" s="61">
        <f>F24</f>
        <v>0</v>
      </c>
    </row>
    <row r="24" spans="2:6" ht="15" customHeight="1" hidden="1">
      <c r="B24" s="12">
        <v>23010000</v>
      </c>
      <c r="C24" s="13" t="s">
        <v>61</v>
      </c>
      <c r="D24" s="56"/>
      <c r="E24" s="57"/>
      <c r="F24" s="58">
        <f>D24+E24</f>
        <v>0</v>
      </c>
    </row>
    <row r="25" spans="2:6" ht="12.75">
      <c r="B25" s="14">
        <v>24000000</v>
      </c>
      <c r="C25" s="16" t="s">
        <v>36</v>
      </c>
      <c r="D25" s="65">
        <f>D26+D27</f>
        <v>5104</v>
      </c>
      <c r="E25" s="66">
        <f>SUM(E26:E28)</f>
        <v>0</v>
      </c>
      <c r="F25" s="61">
        <f>SUM(F26:F27)</f>
        <v>5104</v>
      </c>
    </row>
    <row r="26" spans="2:6" ht="38.25">
      <c r="B26" s="12">
        <v>24030000</v>
      </c>
      <c r="C26" s="13" t="s">
        <v>37</v>
      </c>
      <c r="D26" s="56">
        <v>1598</v>
      </c>
      <c r="E26" s="57"/>
      <c r="F26" s="58">
        <f>D26+E26</f>
        <v>1598</v>
      </c>
    </row>
    <row r="27" spans="2:6" ht="12.75">
      <c r="B27" s="14">
        <v>24060000</v>
      </c>
      <c r="C27" s="15" t="s">
        <v>38</v>
      </c>
      <c r="D27" s="65">
        <f>SUM(D28)</f>
        <v>3506</v>
      </c>
      <c r="E27" s="66"/>
      <c r="F27" s="61">
        <f>D27+E27</f>
        <v>3506</v>
      </c>
    </row>
    <row r="28" spans="2:6" ht="12.75">
      <c r="B28" s="12">
        <v>24060300</v>
      </c>
      <c r="C28" s="13" t="s">
        <v>38</v>
      </c>
      <c r="D28" s="56">
        <v>3506</v>
      </c>
      <c r="E28" s="57"/>
      <c r="F28" s="58">
        <f>D28+E28</f>
        <v>3506</v>
      </c>
    </row>
    <row r="29" spans="2:6" ht="12.75">
      <c r="B29" s="18">
        <v>25000000</v>
      </c>
      <c r="C29" s="13" t="s">
        <v>41</v>
      </c>
      <c r="D29" s="56"/>
      <c r="E29" s="66">
        <v>2493773</v>
      </c>
      <c r="F29" s="61">
        <f>D29+E29</f>
        <v>2493773</v>
      </c>
    </row>
    <row r="30" spans="2:6" ht="12.75">
      <c r="B30" s="18">
        <v>50000000</v>
      </c>
      <c r="C30" s="16" t="s">
        <v>45</v>
      </c>
      <c r="D30" s="65"/>
      <c r="E30" s="66">
        <f>E31</f>
        <v>52450</v>
      </c>
      <c r="F30" s="61">
        <f>F31</f>
        <v>52450</v>
      </c>
    </row>
    <row r="31" spans="2:6" ht="38.25">
      <c r="B31" s="12">
        <v>50110000</v>
      </c>
      <c r="C31" s="13" t="s">
        <v>47</v>
      </c>
      <c r="D31" s="56"/>
      <c r="E31" s="57">
        <v>52450</v>
      </c>
      <c r="F31" s="58">
        <f>D31+E31</f>
        <v>52450</v>
      </c>
    </row>
    <row r="32" spans="2:6" ht="15" customHeight="1">
      <c r="B32" s="19"/>
      <c r="C32" s="20" t="s">
        <v>48</v>
      </c>
      <c r="D32" s="65">
        <f>D11+D19</f>
        <v>7233</v>
      </c>
      <c r="E32" s="66">
        <f>E11+E19+E30</f>
        <v>2546223</v>
      </c>
      <c r="F32" s="61">
        <f>F11+F19+F30</f>
        <v>2553456</v>
      </c>
    </row>
    <row r="33" spans="2:6" ht="14.25" customHeight="1">
      <c r="B33" s="21">
        <v>40000000</v>
      </c>
      <c r="C33" s="20" t="s">
        <v>49</v>
      </c>
      <c r="D33" s="65">
        <f>D34+D37</f>
        <v>14782693</v>
      </c>
      <c r="E33" s="66"/>
      <c r="F33" s="61">
        <f>F34+F37</f>
        <v>14782693</v>
      </c>
    </row>
    <row r="34" spans="2:6" ht="15" customHeight="1">
      <c r="B34" s="22">
        <v>41020000</v>
      </c>
      <c r="C34" s="20" t="s">
        <v>50</v>
      </c>
      <c r="D34" s="65">
        <f>D35+D36</f>
        <v>12519600</v>
      </c>
      <c r="E34" s="60"/>
      <c r="F34" s="61">
        <f>F35+F36</f>
        <v>12519600</v>
      </c>
    </row>
    <row r="35" spans="2:6" ht="16.5" customHeight="1">
      <c r="B35" s="23">
        <v>41020900</v>
      </c>
      <c r="C35" s="24" t="s">
        <v>103</v>
      </c>
      <c r="D35" s="56">
        <v>12519600</v>
      </c>
      <c r="E35" s="63"/>
      <c r="F35" s="58">
        <f>D35+E35</f>
        <v>12519600</v>
      </c>
    </row>
    <row r="36" spans="2:6" ht="56.25" customHeight="1" hidden="1">
      <c r="B36" s="48">
        <v>41021200</v>
      </c>
      <c r="C36" s="28" t="s">
        <v>116</v>
      </c>
      <c r="D36" s="56"/>
      <c r="E36" s="63"/>
      <c r="F36" s="58">
        <f>D36+E36</f>
        <v>0</v>
      </c>
    </row>
    <row r="37" spans="2:6" ht="16.5" customHeight="1">
      <c r="B37" s="25">
        <v>41030000</v>
      </c>
      <c r="C37" s="26" t="s">
        <v>51</v>
      </c>
      <c r="D37" s="65">
        <f>SUM(D38:D44)</f>
        <v>2263093</v>
      </c>
      <c r="E37" s="63"/>
      <c r="F37" s="61">
        <f>SUM(F38:F44)</f>
        <v>2263093</v>
      </c>
    </row>
    <row r="38" spans="2:6" ht="41.25" customHeight="1">
      <c r="B38" s="27">
        <v>41030600</v>
      </c>
      <c r="C38" s="13" t="s">
        <v>120</v>
      </c>
      <c r="D38" s="56">
        <v>1046729</v>
      </c>
      <c r="E38" s="57"/>
      <c r="F38" s="58">
        <f aca="true" t="shared" si="0" ref="F38:F45">D38+E38</f>
        <v>1046729</v>
      </c>
    </row>
    <row r="39" spans="2:6" ht="217.5" customHeight="1">
      <c r="B39" s="27"/>
      <c r="C39" s="134" t="s">
        <v>122</v>
      </c>
      <c r="D39" s="67"/>
      <c r="E39" s="68"/>
      <c r="F39" s="69"/>
    </row>
    <row r="40" spans="2:6" ht="169.5" customHeight="1">
      <c r="B40" s="135">
        <v>41030800</v>
      </c>
      <c r="C40" s="136" t="s">
        <v>123</v>
      </c>
      <c r="D40" s="62">
        <v>1120786</v>
      </c>
      <c r="E40" s="63"/>
      <c r="F40" s="137">
        <f t="shared" si="0"/>
        <v>1120786</v>
      </c>
    </row>
    <row r="41" spans="2:6" ht="182.25" customHeight="1">
      <c r="B41" s="12">
        <v>41030900</v>
      </c>
      <c r="C41" s="85" t="s">
        <v>121</v>
      </c>
      <c r="D41" s="57">
        <v>64884</v>
      </c>
      <c r="E41" s="57"/>
      <c r="F41" s="58">
        <f t="shared" si="0"/>
        <v>64884</v>
      </c>
    </row>
    <row r="42" spans="2:6" ht="258" customHeight="1">
      <c r="B42" s="159"/>
      <c r="C42" s="144" t="s">
        <v>124</v>
      </c>
      <c r="D42" s="160"/>
      <c r="E42" s="161"/>
      <c r="F42" s="162"/>
    </row>
    <row r="43" spans="2:6" ht="138.75" customHeight="1">
      <c r="B43" s="135">
        <v>41031000</v>
      </c>
      <c r="C43" s="136" t="s">
        <v>125</v>
      </c>
      <c r="D43" s="62">
        <v>30694</v>
      </c>
      <c r="E43" s="63"/>
      <c r="F43" s="137">
        <f t="shared" si="0"/>
        <v>30694</v>
      </c>
    </row>
    <row r="44" spans="2:6" ht="51" hidden="1">
      <c r="B44" s="27">
        <v>41032200</v>
      </c>
      <c r="C44" s="28" t="s">
        <v>81</v>
      </c>
      <c r="D44" s="67"/>
      <c r="E44" s="68"/>
      <c r="F44" s="69">
        <f t="shared" si="0"/>
        <v>0</v>
      </c>
    </row>
    <row r="45" spans="2:6" ht="13.5" thickBot="1">
      <c r="B45" s="29"/>
      <c r="C45" s="30" t="s">
        <v>53</v>
      </c>
      <c r="D45" s="70">
        <f>D32+D33</f>
        <v>14789926</v>
      </c>
      <c r="E45" s="71">
        <f>E32+E33</f>
        <v>2546223</v>
      </c>
      <c r="F45" s="72">
        <f t="shared" si="0"/>
        <v>17336149</v>
      </c>
    </row>
    <row r="46" spans="2:6" ht="13.5" thickBot="1">
      <c r="B46" s="31"/>
      <c r="C46" s="32" t="s">
        <v>54</v>
      </c>
      <c r="D46" s="74">
        <f>D45</f>
        <v>14789926</v>
      </c>
      <c r="E46" s="75">
        <f>E45</f>
        <v>2546223</v>
      </c>
      <c r="F46" s="76">
        <f>F45</f>
        <v>17336149</v>
      </c>
    </row>
    <row r="49" ht="12.75" hidden="1"/>
    <row r="51" spans="2:5" ht="20.25">
      <c r="B51" s="44" t="s">
        <v>72</v>
      </c>
      <c r="C51" s="44"/>
      <c r="D51" s="44"/>
      <c r="E51" s="44" t="s">
        <v>73</v>
      </c>
    </row>
  </sheetData>
  <mergeCells count="4">
    <mergeCell ref="C2:F2"/>
    <mergeCell ref="D3:F3"/>
    <mergeCell ref="D4:F4"/>
    <mergeCell ref="C6:D6"/>
  </mergeCells>
  <printOptions/>
  <pageMargins left="0.6" right="0.21" top="0.53" bottom="0.39" header="0.55" footer="0.5118110236220472"/>
  <pageSetup fitToHeight="2" horizontalDpi="240" verticalDpi="240" orientation="portrait" paperSize="9" scale="80" r:id="rId1"/>
</worksheet>
</file>

<file path=xl/worksheets/sheet8.xml><?xml version="1.0" encoding="utf-8"?>
<worksheet xmlns="http://schemas.openxmlformats.org/spreadsheetml/2006/main" xmlns:r="http://schemas.openxmlformats.org/officeDocument/2006/relationships">
  <dimension ref="B2:G58"/>
  <sheetViews>
    <sheetView tabSelected="1" zoomScale="75" zoomScaleNormal="75" zoomScaleSheetLayoutView="75" workbookViewId="0" topLeftCell="B1">
      <selection activeCell="D5" sqref="D5"/>
    </sheetView>
  </sheetViews>
  <sheetFormatPr defaultColWidth="9.00390625" defaultRowHeight="12.75"/>
  <cols>
    <col min="1" max="1" width="2.875" style="0" customWidth="1"/>
    <col min="2" max="2" width="15.625" style="0" customWidth="1"/>
    <col min="3" max="3" width="58.625" style="1" customWidth="1"/>
    <col min="4" max="4" width="13.875" style="0" customWidth="1"/>
    <col min="5" max="5" width="13.625" style="0" customWidth="1"/>
    <col min="6" max="6" width="15.875" style="0" customWidth="1"/>
  </cols>
  <sheetData>
    <row r="2" spans="3:6" ht="20.25">
      <c r="C2" s="177" t="s">
        <v>100</v>
      </c>
      <c r="D2" s="177"/>
      <c r="E2" s="177"/>
      <c r="F2" s="177"/>
    </row>
    <row r="3" spans="4:6" ht="20.25">
      <c r="D3" s="177" t="s">
        <v>94</v>
      </c>
      <c r="E3" s="177"/>
      <c r="F3" s="177"/>
    </row>
    <row r="4" spans="4:6" ht="20.25">
      <c r="D4" s="177" t="s">
        <v>132</v>
      </c>
      <c r="E4" s="177"/>
      <c r="F4" s="177"/>
    </row>
    <row r="5" spans="4:6" ht="20.25">
      <c r="D5" s="3"/>
      <c r="E5" s="46"/>
      <c r="F5" s="44"/>
    </row>
    <row r="6" spans="3:4" ht="25.5" customHeight="1">
      <c r="C6" s="178" t="s">
        <v>74</v>
      </c>
      <c r="D6" s="178"/>
    </row>
    <row r="7" ht="12.75">
      <c r="E7" s="3"/>
    </row>
    <row r="8" ht="13.5" thickBot="1">
      <c r="F8" s="2" t="s">
        <v>1</v>
      </c>
    </row>
    <row r="9" spans="2:6" ht="47.25" customHeight="1">
      <c r="B9" s="4" t="s">
        <v>2</v>
      </c>
      <c r="C9" s="5" t="s">
        <v>3</v>
      </c>
      <c r="D9" s="5" t="s">
        <v>4</v>
      </c>
      <c r="E9" s="5" t="s">
        <v>5</v>
      </c>
      <c r="F9" s="6" t="s">
        <v>6</v>
      </c>
    </row>
    <row r="10" spans="2:6" ht="15" thickBot="1">
      <c r="B10" s="7">
        <v>1</v>
      </c>
      <c r="C10" s="8">
        <v>2</v>
      </c>
      <c r="D10" s="8">
        <v>3</v>
      </c>
      <c r="E10" s="8">
        <v>4</v>
      </c>
      <c r="F10" s="9">
        <v>5</v>
      </c>
    </row>
    <row r="11" spans="2:6" ht="24.75" customHeight="1">
      <c r="B11" s="94">
        <v>10000000</v>
      </c>
      <c r="C11" s="147" t="s">
        <v>7</v>
      </c>
      <c r="D11" s="86">
        <f>D12+D15+D18+D21</f>
        <v>8735</v>
      </c>
      <c r="E11" s="51"/>
      <c r="F11" s="52">
        <f>F12+F15+F18+F21</f>
        <v>8735</v>
      </c>
    </row>
    <row r="12" spans="2:6" ht="25.5" customHeight="1" hidden="1">
      <c r="B12" s="118">
        <v>11000000</v>
      </c>
      <c r="C12" s="148" t="s">
        <v>8</v>
      </c>
      <c r="D12" s="122">
        <f>D13</f>
        <v>0</v>
      </c>
      <c r="E12" s="54"/>
      <c r="F12" s="55">
        <f>F13</f>
        <v>0</v>
      </c>
    </row>
    <row r="13" spans="2:6" ht="12.75" hidden="1">
      <c r="B13" s="12">
        <v>11010000</v>
      </c>
      <c r="C13" s="13" t="s">
        <v>9</v>
      </c>
      <c r="D13" s="96"/>
      <c r="E13" s="97"/>
      <c r="F13" s="98">
        <f>D13+E13</f>
        <v>0</v>
      </c>
    </row>
    <row r="14" spans="2:6" ht="25.5" hidden="1">
      <c r="B14" s="12">
        <v>11010400</v>
      </c>
      <c r="C14" s="13" t="s">
        <v>10</v>
      </c>
      <c r="D14" s="96"/>
      <c r="E14" s="97"/>
      <c r="F14" s="98">
        <v>-0.012</v>
      </c>
    </row>
    <row r="15" spans="2:6" ht="21" customHeight="1">
      <c r="B15" s="14">
        <v>13000000</v>
      </c>
      <c r="C15" s="16" t="s">
        <v>15</v>
      </c>
      <c r="D15" s="122">
        <f>D16+D17</f>
        <v>768</v>
      </c>
      <c r="E15" s="54"/>
      <c r="F15" s="55">
        <f>F16+F17</f>
        <v>768</v>
      </c>
    </row>
    <row r="16" spans="2:6" ht="25.5">
      <c r="B16" s="12">
        <v>13010000</v>
      </c>
      <c r="C16" s="13" t="s">
        <v>75</v>
      </c>
      <c r="D16" s="99">
        <v>768</v>
      </c>
      <c r="E16" s="97"/>
      <c r="F16" s="98">
        <f>D16+E16</f>
        <v>768</v>
      </c>
    </row>
    <row r="17" spans="2:6" ht="38.25" hidden="1">
      <c r="B17" s="12">
        <v>13020000</v>
      </c>
      <c r="C17" s="13" t="s">
        <v>71</v>
      </c>
      <c r="D17" s="96"/>
      <c r="E17" s="97"/>
      <c r="F17" s="98">
        <f>D17+E17</f>
        <v>0</v>
      </c>
    </row>
    <row r="18" spans="2:6" ht="18" customHeight="1">
      <c r="B18" s="14">
        <v>14000000</v>
      </c>
      <c r="C18" s="16" t="s">
        <v>17</v>
      </c>
      <c r="D18" s="100">
        <f>SUM(D19:D20)</f>
        <v>7888</v>
      </c>
      <c r="E18" s="93"/>
      <c r="F18" s="101">
        <f>SUM(F19:F20)</f>
        <v>7888</v>
      </c>
    </row>
    <row r="19" spans="2:6" ht="15.75" customHeight="1">
      <c r="B19" s="12">
        <v>14060100</v>
      </c>
      <c r="C19" s="13" t="s">
        <v>59</v>
      </c>
      <c r="D19" s="96">
        <v>5358</v>
      </c>
      <c r="E19" s="97"/>
      <c r="F19" s="98">
        <f>D19+E19</f>
        <v>5358</v>
      </c>
    </row>
    <row r="20" spans="2:6" ht="24.75" customHeight="1">
      <c r="B20" s="12">
        <v>14060200</v>
      </c>
      <c r="C20" s="13" t="s">
        <v>60</v>
      </c>
      <c r="D20" s="96">
        <v>2530</v>
      </c>
      <c r="E20" s="97"/>
      <c r="F20" s="98">
        <f>D20+E20</f>
        <v>2530</v>
      </c>
    </row>
    <row r="21" spans="2:6" ht="22.5" customHeight="1">
      <c r="B21" s="14">
        <v>16000000</v>
      </c>
      <c r="C21" s="16" t="s">
        <v>23</v>
      </c>
      <c r="D21" s="100">
        <f>SUM(D22:D23)</f>
        <v>79</v>
      </c>
      <c r="E21" s="93"/>
      <c r="F21" s="101">
        <f>SUM(F22:F23)</f>
        <v>79</v>
      </c>
    </row>
    <row r="22" spans="2:6" ht="15" customHeight="1">
      <c r="B22" s="12">
        <v>16030000</v>
      </c>
      <c r="C22" s="13" t="s">
        <v>126</v>
      </c>
      <c r="D22" s="96">
        <v>78</v>
      </c>
      <c r="E22" s="97"/>
      <c r="F22" s="98">
        <f>D22+E22</f>
        <v>78</v>
      </c>
    </row>
    <row r="23" spans="2:6" ht="15.75" customHeight="1">
      <c r="B23" s="12">
        <v>16040000</v>
      </c>
      <c r="C23" s="13" t="s">
        <v>76</v>
      </c>
      <c r="D23" s="96">
        <v>1</v>
      </c>
      <c r="E23" s="97"/>
      <c r="F23" s="98">
        <f>D23+E23</f>
        <v>1</v>
      </c>
    </row>
    <row r="24" spans="2:6" ht="23.25" customHeight="1">
      <c r="B24" s="14">
        <v>20000000</v>
      </c>
      <c r="C24" s="149" t="s">
        <v>26</v>
      </c>
      <c r="D24" s="123">
        <f>D25+D28+D30</f>
        <v>1390</v>
      </c>
      <c r="E24" s="93">
        <f>E25+E28+E30+E35</f>
        <v>1334057</v>
      </c>
      <c r="F24" s="101">
        <f>D24+E24</f>
        <v>1335447</v>
      </c>
    </row>
    <row r="25" spans="2:6" ht="24" customHeight="1">
      <c r="B25" s="14">
        <v>21000000</v>
      </c>
      <c r="C25" s="16" t="s">
        <v>27</v>
      </c>
      <c r="D25" s="100">
        <f>SUM(D26:D27)</f>
        <v>0</v>
      </c>
      <c r="E25" s="93"/>
      <c r="F25" s="101">
        <f>SUM(F26:F27)</f>
        <v>0</v>
      </c>
    </row>
    <row r="26" spans="2:6" ht="23.25" customHeight="1" hidden="1">
      <c r="B26" s="12">
        <v>21040000</v>
      </c>
      <c r="C26" s="13" t="s">
        <v>28</v>
      </c>
      <c r="D26" s="96"/>
      <c r="E26" s="97"/>
      <c r="F26" s="98">
        <f>D26+E26</f>
        <v>0</v>
      </c>
    </row>
    <row r="27" spans="2:6" ht="18" customHeight="1">
      <c r="B27" s="12">
        <v>21080000</v>
      </c>
      <c r="C27" s="13" t="s">
        <v>29</v>
      </c>
      <c r="D27" s="96"/>
      <c r="E27" s="97"/>
      <c r="F27" s="98">
        <f>D27+E27</f>
        <v>0</v>
      </c>
    </row>
    <row r="28" spans="2:6" ht="11.25" customHeight="1" hidden="1">
      <c r="B28" s="14">
        <v>23000000</v>
      </c>
      <c r="C28" s="16" t="s">
        <v>34</v>
      </c>
      <c r="D28" s="100">
        <f>D29</f>
        <v>0</v>
      </c>
      <c r="E28" s="93"/>
      <c r="F28" s="101">
        <f>F29</f>
        <v>0</v>
      </c>
    </row>
    <row r="29" spans="2:6" ht="25.5" hidden="1">
      <c r="B29" s="12">
        <v>23010000</v>
      </c>
      <c r="C29" s="13" t="s">
        <v>77</v>
      </c>
      <c r="D29" s="96"/>
      <c r="E29" s="97"/>
      <c r="F29" s="98">
        <f aca="true" t="shared" si="0" ref="F29:F35">D29+E29</f>
        <v>0</v>
      </c>
    </row>
    <row r="30" spans="2:6" ht="23.25" customHeight="1">
      <c r="B30" s="14">
        <v>24000000</v>
      </c>
      <c r="C30" s="149" t="s">
        <v>36</v>
      </c>
      <c r="D30" s="100">
        <v>1390</v>
      </c>
      <c r="E30" s="93">
        <f>SUM(E31:E33)</f>
        <v>0</v>
      </c>
      <c r="F30" s="101">
        <f t="shared" si="0"/>
        <v>1390</v>
      </c>
    </row>
    <row r="31" spans="2:6" ht="38.25">
      <c r="B31" s="12">
        <v>24030000</v>
      </c>
      <c r="C31" s="13" t="s">
        <v>37</v>
      </c>
      <c r="D31" s="96">
        <v>405</v>
      </c>
      <c r="E31" s="97"/>
      <c r="F31" s="98">
        <f t="shared" si="0"/>
        <v>405</v>
      </c>
    </row>
    <row r="32" spans="2:6" ht="12.75">
      <c r="B32" s="14">
        <v>24060000</v>
      </c>
      <c r="C32" s="15" t="s">
        <v>38</v>
      </c>
      <c r="D32" s="100">
        <f>SUM(D33:D34)</f>
        <v>985</v>
      </c>
      <c r="E32" s="93"/>
      <c r="F32" s="101">
        <f t="shared" si="0"/>
        <v>985</v>
      </c>
    </row>
    <row r="33" spans="2:6" ht="12.75">
      <c r="B33" s="12">
        <v>24060300</v>
      </c>
      <c r="C33" s="13" t="s">
        <v>38</v>
      </c>
      <c r="D33" s="96">
        <v>985</v>
      </c>
      <c r="E33" s="97"/>
      <c r="F33" s="98">
        <f t="shared" si="0"/>
        <v>985</v>
      </c>
    </row>
    <row r="34" spans="2:6" ht="0.75" customHeight="1" hidden="1">
      <c r="B34" s="12">
        <v>24060700</v>
      </c>
      <c r="C34" s="13" t="s">
        <v>78</v>
      </c>
      <c r="D34" s="96"/>
      <c r="E34" s="97"/>
      <c r="F34" s="98">
        <f t="shared" si="0"/>
        <v>0</v>
      </c>
    </row>
    <row r="35" spans="2:6" ht="12.75">
      <c r="B35" s="18">
        <v>25000000</v>
      </c>
      <c r="C35" s="13" t="s">
        <v>41</v>
      </c>
      <c r="D35" s="96"/>
      <c r="E35" s="93">
        <v>1334057</v>
      </c>
      <c r="F35" s="101">
        <f t="shared" si="0"/>
        <v>1334057</v>
      </c>
    </row>
    <row r="36" spans="2:6" ht="12.75">
      <c r="B36" s="18">
        <v>50000000</v>
      </c>
      <c r="C36" s="149" t="s">
        <v>45</v>
      </c>
      <c r="D36" s="100"/>
      <c r="E36" s="93">
        <f>E37</f>
        <v>23760</v>
      </c>
      <c r="F36" s="101">
        <f>F37</f>
        <v>23760</v>
      </c>
    </row>
    <row r="37" spans="2:6" ht="38.25">
      <c r="B37" s="12">
        <v>50110000</v>
      </c>
      <c r="C37" s="13" t="s">
        <v>47</v>
      </c>
      <c r="D37" s="96"/>
      <c r="E37" s="97">
        <v>23760</v>
      </c>
      <c r="F37" s="98">
        <f>D37+E37</f>
        <v>23760</v>
      </c>
    </row>
    <row r="38" spans="2:6" ht="21.75" customHeight="1">
      <c r="B38" s="19"/>
      <c r="C38" s="149" t="s">
        <v>48</v>
      </c>
      <c r="D38" s="100">
        <f>D11+D24+D36</f>
        <v>10125</v>
      </c>
      <c r="E38" s="93">
        <f>E11+E24+E36</f>
        <v>1357817</v>
      </c>
      <c r="F38" s="101">
        <f>F11+F24+F36</f>
        <v>1367942</v>
      </c>
    </row>
    <row r="39" spans="2:6" ht="18.75" customHeight="1">
      <c r="B39" s="21">
        <v>40000000</v>
      </c>
      <c r="C39" s="149" t="s">
        <v>49</v>
      </c>
      <c r="D39" s="100">
        <f>D40+D43</f>
        <v>27210581</v>
      </c>
      <c r="E39" s="93"/>
      <c r="F39" s="101">
        <f>F40+F43</f>
        <v>27210581</v>
      </c>
    </row>
    <row r="40" spans="2:6" ht="18" customHeight="1">
      <c r="B40" s="22">
        <v>41020000</v>
      </c>
      <c r="C40" s="20" t="s">
        <v>50</v>
      </c>
      <c r="D40" s="123">
        <f>D41+D42</f>
        <v>22410829</v>
      </c>
      <c r="E40" s="93"/>
      <c r="F40" s="100">
        <f>F41+F42</f>
        <v>22410829</v>
      </c>
    </row>
    <row r="41" spans="2:7" ht="17.25" customHeight="1">
      <c r="B41" s="23">
        <v>41020900</v>
      </c>
      <c r="C41" s="24" t="s">
        <v>103</v>
      </c>
      <c r="D41" s="96">
        <v>22410829</v>
      </c>
      <c r="E41" s="103"/>
      <c r="F41" s="98">
        <f>D41+E41</f>
        <v>22410829</v>
      </c>
      <c r="G41" s="36"/>
    </row>
    <row r="42" spans="2:7" ht="63.75" customHeight="1" hidden="1">
      <c r="B42" s="23">
        <v>41021200</v>
      </c>
      <c r="C42" s="13" t="s">
        <v>116</v>
      </c>
      <c r="D42" s="96"/>
      <c r="E42" s="103"/>
      <c r="F42" s="98">
        <f>D42+E42</f>
        <v>0</v>
      </c>
      <c r="G42" s="36"/>
    </row>
    <row r="43" spans="2:7" ht="19.5" customHeight="1">
      <c r="B43" s="83">
        <v>41030000</v>
      </c>
      <c r="C43" s="149" t="s">
        <v>51</v>
      </c>
      <c r="D43" s="100">
        <f>SUM(D44:D50)</f>
        <v>4799752</v>
      </c>
      <c r="E43" s="103"/>
      <c r="F43" s="101">
        <f>SUM(F44:F50)</f>
        <v>4799752</v>
      </c>
      <c r="G43" s="36"/>
    </row>
    <row r="44" spans="2:6" ht="43.5" customHeight="1">
      <c r="B44" s="12">
        <v>41030600</v>
      </c>
      <c r="C44" s="13" t="s">
        <v>120</v>
      </c>
      <c r="D44" s="96">
        <v>1848429</v>
      </c>
      <c r="E44" s="97"/>
      <c r="F44" s="98">
        <f aca="true" t="shared" si="1" ref="F44:F51">D44+E44</f>
        <v>1848429</v>
      </c>
    </row>
    <row r="45" spans="2:6" ht="245.25" customHeight="1">
      <c r="B45" s="12"/>
      <c r="C45" s="13" t="s">
        <v>122</v>
      </c>
      <c r="D45" s="96"/>
      <c r="E45" s="97"/>
      <c r="F45" s="98"/>
    </row>
    <row r="46" spans="2:6" ht="187.5" customHeight="1">
      <c r="B46" s="150">
        <v>41030800</v>
      </c>
      <c r="C46" s="13" t="s">
        <v>123</v>
      </c>
      <c r="D46" s="96">
        <v>2837170</v>
      </c>
      <c r="E46" s="97"/>
      <c r="F46" s="98">
        <f t="shared" si="1"/>
        <v>2837170</v>
      </c>
    </row>
    <row r="47" spans="2:6" ht="207" customHeight="1">
      <c r="B47" s="150">
        <v>41030900</v>
      </c>
      <c r="C47" s="13" t="s">
        <v>121</v>
      </c>
      <c r="D47" s="96">
        <v>87109</v>
      </c>
      <c r="E47" s="97"/>
      <c r="F47" s="98">
        <f t="shared" si="1"/>
        <v>87109</v>
      </c>
    </row>
    <row r="48" spans="2:6" ht="261" customHeight="1">
      <c r="B48" s="158"/>
      <c r="C48" s="134" t="s">
        <v>124</v>
      </c>
      <c r="D48" s="124"/>
      <c r="E48" s="105"/>
      <c r="F48" s="106"/>
    </row>
    <row r="49" spans="2:6" ht="133.5" customHeight="1">
      <c r="B49" s="145">
        <v>41031000</v>
      </c>
      <c r="C49" s="152" t="s">
        <v>125</v>
      </c>
      <c r="D49" s="103">
        <v>27044</v>
      </c>
      <c r="E49" s="103"/>
      <c r="F49" s="143">
        <f t="shared" si="1"/>
        <v>27044</v>
      </c>
    </row>
    <row r="50" spans="2:6" ht="1.5" customHeight="1">
      <c r="B50" s="12">
        <v>41032200</v>
      </c>
      <c r="C50" s="13" t="s">
        <v>81</v>
      </c>
      <c r="D50" s="124"/>
      <c r="E50" s="105"/>
      <c r="F50" s="106">
        <f t="shared" si="1"/>
        <v>0</v>
      </c>
    </row>
    <row r="51" spans="2:6" ht="16.5" customHeight="1" thickBot="1">
      <c r="B51" s="19"/>
      <c r="C51" s="20" t="s">
        <v>53</v>
      </c>
      <c r="D51" s="125">
        <f>D38+D39</f>
        <v>27220706</v>
      </c>
      <c r="E51" s="108">
        <f>E38+E39</f>
        <v>1357817</v>
      </c>
      <c r="F51" s="109">
        <f t="shared" si="1"/>
        <v>28578523</v>
      </c>
    </row>
    <row r="52" spans="2:6" ht="15" customHeight="1" thickBot="1">
      <c r="B52" s="151"/>
      <c r="C52" s="142" t="s">
        <v>54</v>
      </c>
      <c r="D52" s="74">
        <f>D51</f>
        <v>27220706</v>
      </c>
      <c r="E52" s="75">
        <f>E51</f>
        <v>1357817</v>
      </c>
      <c r="F52" s="76">
        <f>F51</f>
        <v>28578523</v>
      </c>
    </row>
    <row r="57" spans="2:5" ht="20.25">
      <c r="B57" s="44" t="s">
        <v>72</v>
      </c>
      <c r="C57" s="44"/>
      <c r="D57" s="44"/>
      <c r="E57" s="44" t="s">
        <v>73</v>
      </c>
    </row>
    <row r="58" spans="2:5" ht="20.25">
      <c r="B58" s="44"/>
      <c r="C58" s="44"/>
      <c r="D58" s="44"/>
      <c r="E58" s="44"/>
    </row>
  </sheetData>
  <mergeCells count="4">
    <mergeCell ref="C2:F2"/>
    <mergeCell ref="C6:D6"/>
    <mergeCell ref="D3:F3"/>
    <mergeCell ref="D4:F4"/>
  </mergeCells>
  <printOptions/>
  <pageMargins left="0.6" right="0.21" top="0.61" bottom="0.2" header="0.62" footer="0.5118110236220472"/>
  <pageSetup horizontalDpi="240" verticalDpi="24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Про виконання бюджету міста за  2004 рік </dc:title>
  <dc:subject>Рішення</dc:subject>
  <dc:creator>Відділ доходів фінансового управління Запорізької міської ради</dc:creator>
  <cp:keywords/>
  <dc:description/>
  <cp:lastModifiedBy>Ткачук С.В.</cp:lastModifiedBy>
  <cp:lastPrinted>2005-09-06T06:16:36Z</cp:lastPrinted>
  <dcterms:created xsi:type="dcterms:W3CDTF">2003-05-20T14:13:35Z</dcterms:created>
  <dcterms:modified xsi:type="dcterms:W3CDTF">2005-10-20T08:44:43Z</dcterms:modified>
  <cp:category/>
  <cp:version/>
  <cp:contentType/>
  <cp:contentStatus/>
</cp:coreProperties>
</file>